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NE PAS EFFACER\Documents\TRADUCTIONS sur PC\UNION DES MARQUES\"/>
    </mc:Choice>
  </mc:AlternateContent>
  <xr:revisionPtr revIDLastSave="0" documentId="8_{837A9765-5F74-4544-8E42-3374EEB4422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UDIT" sheetId="1" r:id="rId1"/>
    <sheet name="Dashboard" sheetId="5" r:id="rId2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5" l="1"/>
  <c r="J14" i="5" s="1"/>
  <c r="K13" i="5"/>
  <c r="J13" i="5" s="1"/>
  <c r="K15" i="5"/>
  <c r="J15" i="5" s="1"/>
  <c r="K20" i="5"/>
  <c r="J20" i="5" s="1"/>
  <c r="K19" i="5"/>
  <c r="J19" i="5" s="1"/>
  <c r="K18" i="5"/>
  <c r="K10" i="5"/>
  <c r="J10" i="5" s="1"/>
  <c r="K9" i="5"/>
  <c r="J9" i="5" s="1"/>
  <c r="K8" i="5"/>
  <c r="J8" i="5" s="1"/>
  <c r="D2" i="5"/>
  <c r="F8" i="5"/>
  <c r="F7" i="5"/>
  <c r="J18" i="5"/>
  <c r="B8" i="5"/>
  <c r="C8" i="5" s="1"/>
</calcChain>
</file>

<file path=xl/sharedStrings.xml><?xml version="1.0" encoding="utf-8"?>
<sst xmlns="http://schemas.openxmlformats.org/spreadsheetml/2006/main">
  <si>
    <r>
      <t>(P1) AI BtoB Show Platform</t>
    </r>
  </si>
  <si>
    <r>
      <t>Aspect</t>
    </r>
  </si>
  <si>
    <r>
      <t>Themes</t>
    </r>
  </si>
  <si>
    <r>
      <t>Questions</t>
    </r>
  </si>
  <si>
    <r>
      <t>Scope</t>
    </r>
  </si>
  <si>
    <r>
      <t>Your answer</t>
    </r>
  </si>
  <si>
    <r>
      <t>Details about
your answer</t>
    </r>
  </si>
  <si>
    <r>
      <t>SOCIO-RESPONSIBILITY</t>
    </r>
  </si>
  <si>
    <r>
      <t>Training on Tools, Job evolution and Education on Usage</t>
    </r>
  </si>
  <si>
    <r>
      <t>Do you offer your teams training on the use of generative AI?</t>
    </r>
  </si>
  <si>
    <r>
      <t>Applicable</t>
    </r>
  </si>
  <si>
    <r>
      <t>Yes</t>
    </r>
  </si>
  <si>
    <r>
      <t>Do you support your teams when their jobs evolve due to the deployment of new generative AI technologies?</t>
    </r>
  </si>
  <si>
    <r>
      <t>Do you implement awareness actions on impact of generative AI for your stakeholders, teams, customers, etc.?</t>
    </r>
  </si>
  <si>
    <r>
      <t>Diversity, Inclusion &amp; Fight against Stereotypes</t>
    </r>
  </si>
  <si>
    <r>
      <t>Do you offer training on risks associating generative AI and inclusive representation in communication?</t>
    </r>
  </si>
  <si>
    <r>
      <t>No</t>
    </r>
  </si>
  <si>
    <r>
      <t>Was the used generative AI trained with datasets representative of the sociocultural diversity of your main markets?</t>
    </r>
  </si>
  <si>
    <r>
      <t>In the training of your generative AI model, do you avoid using data that may generate sociological stereotypes?</t>
    </r>
  </si>
  <si>
    <r>
      <t>Can your generative AI reflect the diversity of your customer base or target audience (gender, age, culture, etc.)?</t>
    </r>
  </si>
  <si>
    <r>
      <t>Do you have a protocol in place to audit potential biases in decisions made by your generative AI models?</t>
    </r>
  </si>
  <si>
    <r>
      <t>Transparency and Respect of Confidentiality</t>
    </r>
  </si>
  <si>
    <r>
      <t>Do you inform your users of decisions made by generative AI and of the underlying logic?</t>
    </r>
  </si>
  <si>
    <r>
      <t>Do you inform people when a generative AI uses their personal data?</t>
    </r>
  </si>
  <si>
    <r>
      <t>Do you share information with users about data used to train your generative AI models (origin, content, reliability)?</t>
    </r>
  </si>
  <si>
    <r>
      <t>Accessibility of Generative AI</t>
    </r>
  </si>
  <si>
    <r>
      <t>Do you have internal guidelines for generative AI accessibility and usage challenges associated with your marketing and communication activities?</t>
    </r>
  </si>
  <si>
    <r>
      <t>Did you take specific steps to guarantee inclusive accessibility to your generative AI technologies in your products and services for consumers?</t>
    </r>
    <r>
      <t xml:space="preserve">
</t>
    </r>
  </si>
  <si>
    <r>
      <t>Do you assess the accessibility of your generative AI usage for users with disabilities?</t>
    </r>
  </si>
  <si>
    <r>
      <t>ECO-RESPONSIBILITY</t>
    </r>
  </si>
  <si>
    <r>
      <t>Frugal Generative AI</t>
    </r>
  </si>
  <si>
    <r>
      <t>Do you offer solutions or arrangements to manage skills and/or acculturate to frugal generative AI?</t>
    </r>
  </si>
  <si>
    <r>
      <t>Did you analyze the need to qualify the relevance of generative AI for the planned project?</t>
    </r>
  </si>
  <si>
    <r>
      <t>Do you optimize data management as part of a continuous improvement approach?</t>
    </r>
  </si>
  <si>
    <r>
      <t>Do you optimize the model performance as part of a continuous improvement approach?</t>
    </r>
  </si>
  <si>
    <r>
      <t>Do you optimize the use of equipment necessary for your generative AI services?</t>
    </r>
  </si>
  <si>
    <r>
      <t>Do you integrate other eco-design practices into your communication campaigns using generative AI?</t>
    </r>
  </si>
  <si>
    <r>
      <t>Do you analyze the impact of equipment necessary for your generative AI services?</t>
    </r>
  </si>
  <si>
    <r>
      <t>Do you measure the environmental impact of the use of generative AI in your activities?</t>
    </r>
  </si>
  <si>
    <r>
      <t>Do you have a governance in place allowing you to assess the frugality of generative AI?</t>
    </r>
  </si>
  <si>
    <r>
      <t>Partially</t>
    </r>
  </si>
  <si>
    <r>
      <t>Responsible Communication</t>
    </r>
  </si>
  <si>
    <r>
      <t>Did you develop guidelines on the use of generative AI to promote responsible communication?</t>
    </r>
  </si>
  <si>
    <r>
      <t>Do your communication campaigns in which generative AI is used integrate eco-responsible representations?</t>
    </r>
  </si>
  <si>
    <r>
      <t>Do your campaigns in which generative AI is used include messages encouraging eco-responsible behaviors?</t>
    </r>
  </si>
  <si>
    <r>
      <t>Does the used generative AI integrate rules of professional conduct regarding greenwashing in the target country of the communication?</t>
    </r>
  </si>
  <si>
    <r>
      <t>Do you prevent greenwashing risks in your communication campaigns using generative AI?</t>
    </r>
  </si>
  <si>
    <r>
      <t>Non applicable</t>
    </r>
  </si>
  <si>
    <r>
      <t>In the training of your generative AI model, do you guarantee that data used is free from biases that may have a negative impact on an eco-responsible representation?</t>
    </r>
  </si>
  <si>
    <r>
      <t>Do you assess the efficiency of generative AI to promote sustainable stories in your communications?</t>
    </r>
  </si>
  <si>
    <r>
      <t>SOVEREIGNTY</t>
    </r>
  </si>
  <si>
    <r>
      <t>Hosting</t>
    </r>
  </si>
  <si>
    <r>
      <t>Do you make sure that the infrastructure necessary for your generative AI operation is hosted in Europe?</t>
    </r>
  </si>
  <si>
    <r>
      <t>IA Model</t>
    </r>
  </si>
  <si>
    <r>
      <t>Do you systematically explore European offers when selecting a tool based on generative AI models?</t>
    </r>
  </si>
  <si>
    <r>
      <t>Do you use Open Source training or re-training models?</t>
    </r>
  </si>
  <si>
    <r>
      <t>Data Sources</t>
    </r>
  </si>
  <si>
    <r>
      <t>Do you know which data sources are integrated into your generative AI models?</t>
    </r>
  </si>
  <si>
    <r>
      <t>Do you assess the reliability of data that are integrated into your generative AI models?</t>
    </r>
  </si>
  <si>
    <r>
      <t>Governance</t>
    </r>
  </si>
  <si>
    <r>
      <t>Did you implement a governance for intellectual property and rights regarding the data used by your generative AI?</t>
    </r>
  </si>
  <si>
    <r>
      <t>Audit applicability to your project</t>
    </r>
  </si>
  <si>
    <r>
      <t>Your audit score</t>
    </r>
  </si>
  <si>
    <r>
      <t>Your results per aspect</t>
    </r>
  </si>
  <si>
    <r>
      <t>Applicable answer values</t>
    </r>
  </si>
  <si>
    <r>
      <t>Percentage</t>
    </r>
  </si>
  <si>
    <r>
      <t>100% audit grid
score</t>
    </r>
  </si>
  <si>
    <r>
      <t>Your answers</t>
    </r>
  </si>
  <si>
    <r>
      <t>Value</t>
    </r>
  </si>
  <si>
    <r>
      <t>Score on applicable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</si>
</sst>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24"/>
      <color rgb="FF000000"/>
      <name val="Arial"/>
      <family val="2"/>
      <scheme val="minor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6F8F9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i/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ck">
        <color rgb="FF8093B3"/>
      </left>
      <right/>
      <top style="thick">
        <color rgb="FF8093B3"/>
      </top>
      <bottom/>
      <diagonal/>
    </border>
    <border>
      <left/>
      <right style="thick">
        <color rgb="FF8093B3"/>
      </right>
      <top style="thick">
        <color rgb="FF8093B3"/>
      </top>
      <bottom/>
      <diagonal/>
    </border>
    <border>
      <left/>
      <right/>
      <top style="thick">
        <color rgb="FF8093B3"/>
      </top>
      <bottom/>
      <diagonal/>
    </border>
    <border>
      <left style="thick">
        <color rgb="FF8093B3"/>
      </left>
      <right/>
      <top/>
      <bottom/>
      <diagonal/>
    </border>
    <border>
      <left/>
      <right style="thick">
        <color rgb="FF8093B3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ck">
        <color rgb="FF8093B3"/>
      </left>
      <right/>
      <top/>
      <bottom style="thick">
        <color rgb="FF8093B3"/>
      </bottom>
      <diagonal/>
    </border>
    <border>
      <left/>
      <right style="thick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/>
      <diagonal/>
    </border>
    <border>
      <left style="thick">
        <color rgb="FF8093B3"/>
      </left>
      <right style="medium">
        <color rgb="FFFFFFFF"/>
      </right>
      <top/>
      <bottom style="thick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 style="thick">
        <color rgb="FF8093B3"/>
      </left>
      <right style="medium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ck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/>
      <top style="thick">
        <color rgb="FF8093B3"/>
      </top>
      <bottom style="thin">
        <color rgb="FF8093B3"/>
      </bottom>
      <diagonal/>
    </border>
    <border>
      <left/>
      <right style="medium">
        <color rgb="FF8093B3"/>
      </right>
      <top style="thick">
        <color rgb="FF8093B3"/>
      </top>
      <bottom style="thin">
        <color rgb="FF8093B3"/>
      </bottom>
      <diagonal/>
    </border>
    <border>
      <left style="medium">
        <color rgb="FFFFFFFF"/>
      </left>
      <right style="medium">
        <color rgb="FFFFFFFF"/>
      </right>
      <top/>
      <bottom style="thick">
        <color rgb="FF8093B3"/>
      </bottom>
      <diagonal/>
    </border>
    <border>
      <left style="medium">
        <color rgb="FFFFFFFF"/>
      </left>
      <right/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ck">
        <color rgb="FF8093B3"/>
      </right>
      <top/>
      <bottom style="thin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9" fontId="13" fillId="0" borderId="24" xfId="1" applyFont="1" applyBorder="1" applyAlignment="1">
      <alignment horizontal="center" vertical="center"/>
    </xf>
    <xf numFmtId="9" fontId="13" fillId="0" borderId="16" xfId="1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9" fontId="16" fillId="6" borderId="9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9" fontId="12" fillId="5" borderId="20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9" fontId="12" fillId="5" borderId="6" xfId="0" applyNumberFormat="1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9" fontId="12" fillId="5" borderId="7" xfId="0" applyNumberFormat="1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9" fontId="8" fillId="8" borderId="26" xfId="0" applyNumberFormat="1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1" fillId="2" borderId="4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 applyProtection="1">
      <alignment vertical="center" wrapText="1"/>
      <protection locked="0"/>
    </xf>
    <xf numFmtId="0" fontId="4" fillId="8" borderId="40" xfId="0" applyFont="1" applyFill="1" applyBorder="1" applyAlignment="1" applyProtection="1">
      <alignment vertical="center" wrapText="1"/>
      <protection locked="0"/>
    </xf>
    <xf numFmtId="0" fontId="4" fillId="8" borderId="31" xfId="0" applyFont="1" applyFill="1" applyBorder="1" applyAlignment="1" applyProtection="1">
      <alignment vertical="center" wrapText="1"/>
      <protection locked="0"/>
    </xf>
    <xf numFmtId="0" fontId="4" fillId="8" borderId="32" xfId="0" applyFont="1" applyFill="1" applyBorder="1" applyAlignment="1" applyProtection="1">
      <alignment horizontal="center" vertical="center" wrapText="1"/>
      <protection locked="0"/>
    </xf>
    <xf numFmtId="0" fontId="4" fillId="8" borderId="34" xfId="0" applyFont="1" applyFill="1" applyBorder="1" applyAlignment="1" applyProtection="1">
      <alignment vertical="center" wrapText="1"/>
      <protection locked="0"/>
    </xf>
    <xf numFmtId="0" fontId="0" fillId="8" borderId="31" xfId="0" applyFill="1" applyBorder="1" applyProtection="1"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0" borderId="50" xfId="0" applyFont="1" applyBorder="1" applyAlignment="1" applyProtection="1">
      <alignment horizontal="center" vertical="center" wrapText="1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10"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AUDIT SALON BtoB-style" pivot="0" count="2" xr9:uid="{00000000-0011-0000-FFFF-FFFF00000000}">
      <tableStyleElement type="firstRowStripe" dxfId="9"/>
      <tableStyleElement type="secondRowStripe" dxfId="8"/>
    </tableStyle>
  </tableStyles>
  <colors>
    <mruColors>
      <color rgb="FF809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761D"/>
    <outlinePr summaryBelow="0" summaryRight="0"/>
    <pageSetUpPr fitToPage="1"/>
  </sheetPr>
  <dimension ref="A1:AA532"/>
  <sheetViews>
    <sheetView tabSelected="1" zoomScale="50" zoomScaleNormal="50" workbookViewId="0">
      <selection activeCell="H4" sqref="H4"/>
    </sheetView>
  </sheetViews>
  <sheetFormatPr baseColWidth="10" defaultColWidth="12.5703125" defaultRowHeight="15.75" customHeight="1" x14ac:dyDescent="0.2"/>
  <cols>
    <col min="1" max="1" width="28.7109375" customWidth="1"/>
    <col min="2" max="2" width="34" customWidth="1"/>
    <col min="3" max="3" width="59.28515625" customWidth="1"/>
    <col min="4" max="4" width="28.5703125" customWidth="1"/>
    <col min="5" max="5" width="29.85546875" customWidth="1"/>
    <col min="6" max="6" width="34.28515625" customWidth="1"/>
  </cols>
  <sheetData>
    <row r="1" spans="1:27" ht="47.25" customHeight="1" thickBot="1" x14ac:dyDescent="0.25">
      <c r="A1" s="63" t="s">
        <v>0</v>
      </c>
      <c r="B1" s="64"/>
      <c r="C1" s="64"/>
      <c r="D1" s="64"/>
      <c r="E1" s="64"/>
      <c r="F1" s="64"/>
    </row>
    <row r="2" spans="1:27" ht="32.25" customHeight="1" thickBot="1" x14ac:dyDescent="0.25">
      <c r="A2" s="54" t="s">
        <v>1</v>
      </c>
      <c r="B2" s="11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2" customHeight="1" x14ac:dyDescent="0.2">
      <c r="A3" s="76" t="s">
        <v>7</v>
      </c>
      <c r="B3" s="73" t="s">
        <v>8</v>
      </c>
      <c r="C3" s="8" t="s">
        <v>9</v>
      </c>
      <c r="D3" s="9" t="s">
        <v>10</v>
      </c>
      <c r="E3" s="10" t="s">
        <v>11</v>
      </c>
      <c r="F3" s="5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72" customHeight="1" x14ac:dyDescent="0.2">
      <c r="A4" s="77"/>
      <c r="B4" s="74"/>
      <c r="C4" s="8" t="s">
        <v>12</v>
      </c>
      <c r="D4" s="9" t="s">
        <v>10</v>
      </c>
      <c r="E4" s="9" t="s">
        <v>11</v>
      </c>
      <c r="F4" s="5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72" customHeight="1" x14ac:dyDescent="0.2">
      <c r="A5" s="77"/>
      <c r="B5" s="75"/>
      <c r="C5" s="8" t="s">
        <v>13</v>
      </c>
      <c r="D5" s="9" t="s">
        <v>10</v>
      </c>
      <c r="E5" s="9" t="s">
        <v>11</v>
      </c>
      <c r="F5" s="5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72" customHeight="1" x14ac:dyDescent="0.2">
      <c r="A6" s="77"/>
      <c r="B6" s="73" t="s">
        <v>14</v>
      </c>
      <c r="C6" s="8" t="s">
        <v>15</v>
      </c>
      <c r="D6" s="9" t="s">
        <v>10</v>
      </c>
      <c r="E6" s="9" t="s">
        <v>16</v>
      </c>
      <c r="F6" s="5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72" customHeight="1" x14ac:dyDescent="0.2">
      <c r="A7" s="77"/>
      <c r="B7" s="74"/>
      <c r="C7" s="8" t="s">
        <v>17</v>
      </c>
      <c r="D7" s="9" t="s">
        <v>10</v>
      </c>
      <c r="E7" s="9" t="s">
        <v>16</v>
      </c>
      <c r="F7" s="5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72" customHeight="1" x14ac:dyDescent="0.2">
      <c r="A8" s="77"/>
      <c r="B8" s="74"/>
      <c r="C8" s="8" t="s">
        <v>18</v>
      </c>
      <c r="D8" s="9" t="s">
        <v>10</v>
      </c>
      <c r="E8" s="9" t="s">
        <v>16</v>
      </c>
      <c r="F8" s="5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72" customHeight="1" x14ac:dyDescent="0.2">
      <c r="A9" s="77"/>
      <c r="B9" s="74"/>
      <c r="C9" s="8" t="s">
        <v>19</v>
      </c>
      <c r="D9" s="9" t="s">
        <v>10</v>
      </c>
      <c r="E9" s="9" t="s">
        <v>16</v>
      </c>
      <c r="F9" s="5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72" customHeight="1" x14ac:dyDescent="0.2">
      <c r="A10" s="77"/>
      <c r="B10" s="75"/>
      <c r="C10" s="8" t="s">
        <v>20</v>
      </c>
      <c r="D10" s="9" t="s">
        <v>10</v>
      </c>
      <c r="E10" s="9" t="s">
        <v>16</v>
      </c>
      <c r="F10" s="5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72" customHeight="1" x14ac:dyDescent="0.2">
      <c r="A11" s="77"/>
      <c r="B11" s="73" t="s">
        <v>21</v>
      </c>
      <c r="C11" s="8" t="s">
        <v>22</v>
      </c>
      <c r="D11" s="9" t="s">
        <v>10</v>
      </c>
      <c r="E11" s="9" t="s">
        <v>16</v>
      </c>
      <c r="F11" s="5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72" customHeight="1" x14ac:dyDescent="0.2">
      <c r="A12" s="77"/>
      <c r="B12" s="74"/>
      <c r="C12" s="8" t="s">
        <v>23</v>
      </c>
      <c r="D12" s="9" t="s">
        <v>10</v>
      </c>
      <c r="E12" s="9" t="s">
        <v>16</v>
      </c>
      <c r="F12" s="5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72" customHeight="1" x14ac:dyDescent="0.2">
      <c r="A13" s="77"/>
      <c r="B13" s="75"/>
      <c r="C13" s="8" t="s">
        <v>24</v>
      </c>
      <c r="D13" s="9" t="s">
        <v>10</v>
      </c>
      <c r="E13" s="9" t="s">
        <v>16</v>
      </c>
      <c r="F13" s="5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72" customHeight="1" x14ac:dyDescent="0.2">
      <c r="A14" s="77"/>
      <c r="B14" s="73" t="s">
        <v>25</v>
      </c>
      <c r="C14" s="8" t="s">
        <v>26</v>
      </c>
      <c r="D14" s="9" t="s">
        <v>10</v>
      </c>
      <c r="E14" s="9" t="s">
        <v>16</v>
      </c>
      <c r="F14" s="5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72" customHeight="1" x14ac:dyDescent="0.2">
      <c r="A15" s="77"/>
      <c r="B15" s="74"/>
      <c r="C15" s="8" t="s">
        <v>27</v>
      </c>
      <c r="D15" s="9" t="s">
        <v>10</v>
      </c>
      <c r="E15" s="9" t="s">
        <v>16</v>
      </c>
      <c r="F15" s="5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72" customHeight="1" thickBot="1" x14ac:dyDescent="0.25">
      <c r="A16" s="78"/>
      <c r="B16" s="74"/>
      <c r="C16" s="50" t="s">
        <v>28</v>
      </c>
      <c r="D16" s="51" t="s">
        <v>10</v>
      </c>
      <c r="E16" s="51" t="s">
        <v>16</v>
      </c>
      <c r="F16" s="5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72" customHeight="1" x14ac:dyDescent="0.2">
      <c r="A17" s="70" t="s">
        <v>29</v>
      </c>
      <c r="B17" s="65" t="s">
        <v>30</v>
      </c>
      <c r="C17" s="52" t="s">
        <v>31</v>
      </c>
      <c r="D17" s="53" t="s">
        <v>10</v>
      </c>
      <c r="E17" s="53" t="s">
        <v>11</v>
      </c>
      <c r="F17" s="5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72" customHeight="1" x14ac:dyDescent="0.2">
      <c r="A18" s="71"/>
      <c r="B18" s="66"/>
      <c r="C18" s="8" t="s">
        <v>32</v>
      </c>
      <c r="D18" s="9" t="s">
        <v>10</v>
      </c>
      <c r="E18" s="9" t="s">
        <v>16</v>
      </c>
      <c r="F18" s="5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72" customHeight="1" x14ac:dyDescent="0.2">
      <c r="A19" s="71"/>
      <c r="B19" s="66"/>
      <c r="C19" s="8" t="s">
        <v>33</v>
      </c>
      <c r="D19" s="9" t="s">
        <v>10</v>
      </c>
      <c r="E19" s="9" t="s">
        <v>16</v>
      </c>
      <c r="F19" s="5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72" customHeight="1" x14ac:dyDescent="0.2">
      <c r="A20" s="71"/>
      <c r="B20" s="66"/>
      <c r="C20" s="8" t="s">
        <v>34</v>
      </c>
      <c r="D20" s="9" t="s">
        <v>10</v>
      </c>
      <c r="E20" s="9" t="s">
        <v>16</v>
      </c>
      <c r="F20" s="5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72" customHeight="1" x14ac:dyDescent="0.2">
      <c r="A21" s="71"/>
      <c r="B21" s="66"/>
      <c r="C21" s="8" t="s">
        <v>35</v>
      </c>
      <c r="D21" s="9" t="s">
        <v>10</v>
      </c>
      <c r="E21" s="9" t="s">
        <v>11</v>
      </c>
      <c r="F21" s="5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72" customHeight="1" x14ac:dyDescent="0.2">
      <c r="A22" s="71"/>
      <c r="B22" s="66"/>
      <c r="C22" s="8" t="s">
        <v>36</v>
      </c>
      <c r="D22" s="9" t="s">
        <v>10</v>
      </c>
      <c r="E22" s="9" t="s">
        <v>11</v>
      </c>
      <c r="F22" s="5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72" customHeight="1" x14ac:dyDescent="0.2">
      <c r="A23" s="71"/>
      <c r="B23" s="66"/>
      <c r="C23" s="8" t="s">
        <v>37</v>
      </c>
      <c r="D23" s="9" t="s">
        <v>10</v>
      </c>
      <c r="E23" s="9" t="s">
        <v>16</v>
      </c>
      <c r="F23" s="5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72" customHeight="1" x14ac:dyDescent="0.2">
      <c r="A24" s="71"/>
      <c r="B24" s="66"/>
      <c r="C24" s="8" t="s">
        <v>38</v>
      </c>
      <c r="D24" s="9" t="s">
        <v>10</v>
      </c>
      <c r="E24" s="9" t="s">
        <v>11</v>
      </c>
      <c r="F24" s="55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72" customHeight="1" x14ac:dyDescent="0.2">
      <c r="A25" s="71"/>
      <c r="B25" s="67"/>
      <c r="C25" s="8" t="s">
        <v>39</v>
      </c>
      <c r="D25" s="9" t="s">
        <v>10</v>
      </c>
      <c r="E25" s="9" t="s">
        <v>40</v>
      </c>
      <c r="F25" s="58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72" customHeight="1" x14ac:dyDescent="0.2">
      <c r="A26" s="71"/>
      <c r="B26" s="68" t="s">
        <v>41</v>
      </c>
      <c r="C26" s="8" t="s">
        <v>42</v>
      </c>
      <c r="D26" s="9" t="s">
        <v>10</v>
      </c>
      <c r="E26" s="9" t="s">
        <v>11</v>
      </c>
      <c r="F26" s="5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72" customHeight="1" x14ac:dyDescent="0.2">
      <c r="A27" s="71"/>
      <c r="B27" s="66"/>
      <c r="C27" s="8" t="s">
        <v>43</v>
      </c>
      <c r="D27" s="9" t="s">
        <v>10</v>
      </c>
      <c r="E27" s="9" t="s">
        <v>11</v>
      </c>
      <c r="F27" s="5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72" customHeight="1" x14ac:dyDescent="0.2">
      <c r="A28" s="71"/>
      <c r="B28" s="66"/>
      <c r="C28" s="8" t="s">
        <v>44</v>
      </c>
      <c r="D28" s="9" t="s">
        <v>10</v>
      </c>
      <c r="E28" s="9" t="s">
        <v>16</v>
      </c>
      <c r="F28" s="5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72" customHeight="1" x14ac:dyDescent="0.2">
      <c r="A29" s="71"/>
      <c r="B29" s="66"/>
      <c r="C29" s="8" t="s">
        <v>45</v>
      </c>
      <c r="D29" s="9" t="s">
        <v>10</v>
      </c>
      <c r="E29" s="9" t="s">
        <v>16</v>
      </c>
      <c r="F29" s="5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72" customHeight="1" x14ac:dyDescent="0.2">
      <c r="A30" s="71"/>
      <c r="B30" s="66"/>
      <c r="C30" s="8" t="s">
        <v>46</v>
      </c>
      <c r="D30" s="9" t="s">
        <v>47</v>
      </c>
      <c r="E30" s="9" t="s">
        <v>16</v>
      </c>
      <c r="F30" s="5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72" customHeight="1" x14ac:dyDescent="0.2">
      <c r="A31" s="71"/>
      <c r="B31" s="66"/>
      <c r="C31" s="8" t="s">
        <v>48</v>
      </c>
      <c r="D31" s="9" t="s">
        <v>10</v>
      </c>
      <c r="E31" s="9" t="s">
        <v>16</v>
      </c>
      <c r="F31" s="5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72" customHeight="1" thickBot="1" x14ac:dyDescent="0.25">
      <c r="A32" s="72"/>
      <c r="B32" s="69"/>
      <c r="C32" s="14" t="s">
        <v>49</v>
      </c>
      <c r="D32" s="15" t="s">
        <v>10</v>
      </c>
      <c r="E32" s="15" t="s">
        <v>16</v>
      </c>
      <c r="F32" s="5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72" customHeight="1" x14ac:dyDescent="0.2">
      <c r="A33" s="70" t="s">
        <v>50</v>
      </c>
      <c r="B33" s="61" t="s">
        <v>51</v>
      </c>
      <c r="C33" s="52" t="s">
        <v>52</v>
      </c>
      <c r="D33" s="53" t="s">
        <v>10</v>
      </c>
      <c r="E33" s="53" t="s">
        <v>40</v>
      </c>
      <c r="F33" s="6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72" customHeight="1" x14ac:dyDescent="0.2">
      <c r="A34" s="71"/>
      <c r="B34" s="68" t="s">
        <v>53</v>
      </c>
      <c r="C34" s="8" t="s">
        <v>54</v>
      </c>
      <c r="D34" s="9" t="s">
        <v>10</v>
      </c>
      <c r="E34" s="9" t="s">
        <v>40</v>
      </c>
      <c r="F34" s="5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72" customHeight="1" x14ac:dyDescent="0.2">
      <c r="A35" s="71"/>
      <c r="B35" s="67"/>
      <c r="C35" s="8" t="s">
        <v>55</v>
      </c>
      <c r="D35" s="9" t="s">
        <v>10</v>
      </c>
      <c r="E35" s="9" t="s">
        <v>11</v>
      </c>
      <c r="F35" s="5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72" customHeight="1" x14ac:dyDescent="0.2">
      <c r="A36" s="71"/>
      <c r="B36" s="68" t="s">
        <v>56</v>
      </c>
      <c r="C36" s="8" t="s">
        <v>57</v>
      </c>
      <c r="D36" s="9" t="s">
        <v>10</v>
      </c>
      <c r="E36" s="9" t="s">
        <v>40</v>
      </c>
      <c r="F36" s="5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72" customHeight="1" x14ac:dyDescent="0.2">
      <c r="A37" s="71"/>
      <c r="B37" s="67"/>
      <c r="C37" s="8" t="s">
        <v>58</v>
      </c>
      <c r="D37" s="9" t="s">
        <v>10</v>
      </c>
      <c r="E37" s="9" t="s">
        <v>16</v>
      </c>
      <c r="F37" s="5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72" customHeight="1" thickBot="1" x14ac:dyDescent="0.25">
      <c r="A38" s="72"/>
      <c r="B38" s="62" t="s">
        <v>59</v>
      </c>
      <c r="C38" s="14" t="s">
        <v>60</v>
      </c>
      <c r="D38" s="15" t="s">
        <v>10</v>
      </c>
      <c r="E38" s="16" t="s">
        <v>16</v>
      </c>
      <c r="F38" s="5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x14ac:dyDescent="0.2">
      <c r="A39" s="4"/>
      <c r="B39" s="6"/>
      <c r="C39" s="5"/>
      <c r="D39" s="4"/>
      <c r="E39" s="5"/>
      <c r="F39" s="4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x14ac:dyDescent="0.2">
      <c r="A40" s="4"/>
      <c r="B40" s="6"/>
      <c r="C40" s="5"/>
      <c r="D40" s="4"/>
      <c r="E40" s="5"/>
      <c r="F40" s="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x14ac:dyDescent="0.2">
      <c r="A41" s="4"/>
      <c r="B41" s="6"/>
      <c r="C41" s="5"/>
      <c r="D41" s="4"/>
      <c r="E41" s="5"/>
      <c r="F41" s="4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x14ac:dyDescent="0.2">
      <c r="A42" s="4"/>
      <c r="B42" s="6"/>
      <c r="C42" s="5"/>
      <c r="D42" s="4"/>
      <c r="E42" s="5"/>
      <c r="F42" s="4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x14ac:dyDescent="0.2">
      <c r="A43" s="4"/>
      <c r="B43" s="6"/>
      <c r="C43" s="5"/>
      <c r="D43" s="4"/>
      <c r="E43" s="5"/>
      <c r="F43" s="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x14ac:dyDescent="0.2">
      <c r="A44" s="4"/>
      <c r="B44" s="6"/>
      <c r="C44" s="5"/>
      <c r="D44" s="4"/>
      <c r="E44" s="5"/>
      <c r="F44" s="4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x14ac:dyDescent="0.2">
      <c r="A45" s="4"/>
      <c r="B45" s="6"/>
      <c r="C45" s="5"/>
      <c r="D45" s="4"/>
      <c r="E45" s="5"/>
      <c r="F45" s="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x14ac:dyDescent="0.2">
      <c r="A46" s="4"/>
      <c r="B46" s="6"/>
      <c r="C46" s="5"/>
      <c r="D46" s="4"/>
      <c r="E46" s="5"/>
      <c r="F46" s="4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x14ac:dyDescent="0.2">
      <c r="A47" s="4"/>
      <c r="B47" s="6"/>
      <c r="C47" s="5"/>
      <c r="D47" s="4"/>
      <c r="E47" s="5"/>
      <c r="F47" s="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x14ac:dyDescent="0.2">
      <c r="A48" s="4"/>
      <c r="B48" s="6"/>
      <c r="C48" s="5"/>
      <c r="D48" s="4"/>
      <c r="E48" s="5"/>
      <c r="F48" s="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x14ac:dyDescent="0.2">
      <c r="A49" s="4"/>
      <c r="B49" s="6"/>
      <c r="C49" s="5"/>
      <c r="D49" s="4"/>
      <c r="E49" s="5"/>
      <c r="F49" s="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x14ac:dyDescent="0.2">
      <c r="A50" s="2"/>
      <c r="B50" s="7"/>
      <c r="C50" s="3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x14ac:dyDescent="0.2">
      <c r="A51" s="2"/>
      <c r="B51" s="7"/>
      <c r="C51" s="3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x14ac:dyDescent="0.2">
      <c r="A52" s="2"/>
      <c r="B52" s="7"/>
      <c r="C52" s="3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x14ac:dyDescent="0.2">
      <c r="A53" s="2"/>
      <c r="B53" s="7"/>
      <c r="C53" s="3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x14ac:dyDescent="0.2">
      <c r="A54" s="2"/>
      <c r="B54" s="7"/>
      <c r="C54" s="3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x14ac:dyDescent="0.2">
      <c r="A55" s="2"/>
      <c r="B55" s="7"/>
      <c r="C55" s="3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x14ac:dyDescent="0.2">
      <c r="A56" s="2"/>
      <c r="B56" s="7"/>
      <c r="C56" s="3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x14ac:dyDescent="0.2">
      <c r="A57" s="2"/>
      <c r="B57" s="7"/>
      <c r="C57" s="3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x14ac:dyDescent="0.2">
      <c r="A58" s="2"/>
      <c r="B58" s="7"/>
      <c r="C58" s="3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x14ac:dyDescent="0.2">
      <c r="A59" s="2"/>
      <c r="B59" s="7"/>
      <c r="C59" s="3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x14ac:dyDescent="0.2">
      <c r="A60" s="2"/>
      <c r="B60" s="7"/>
      <c r="C60" s="3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x14ac:dyDescent="0.2">
      <c r="A61" s="2"/>
      <c r="B61" s="7"/>
      <c r="C61" s="3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x14ac:dyDescent="0.2">
      <c r="A62" s="2"/>
      <c r="B62" s="7"/>
      <c r="C62" s="3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x14ac:dyDescent="0.2">
      <c r="A63" s="2"/>
      <c r="B63" s="7"/>
      <c r="C63" s="3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x14ac:dyDescent="0.2">
      <c r="A64" s="2"/>
      <c r="B64" s="7"/>
      <c r="C64" s="3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x14ac:dyDescent="0.2">
      <c r="A65" s="2"/>
      <c r="B65" s="7"/>
      <c r="C65" s="3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x14ac:dyDescent="0.2">
      <c r="A66" s="2"/>
      <c r="B66" s="7"/>
      <c r="C66" s="3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x14ac:dyDescent="0.2">
      <c r="A67" s="2"/>
      <c r="B67" s="7"/>
      <c r="C67" s="3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x14ac:dyDescent="0.2">
      <c r="A68" s="2"/>
      <c r="B68" s="7"/>
      <c r="C68" s="3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x14ac:dyDescent="0.2">
      <c r="A69" s="2"/>
      <c r="B69" s="7"/>
      <c r="C69" s="3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x14ac:dyDescent="0.2">
      <c r="A70" s="2"/>
      <c r="B70" s="7"/>
      <c r="C70" s="3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x14ac:dyDescent="0.2">
      <c r="A71" s="2"/>
      <c r="B71" s="7"/>
      <c r="C71" s="3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x14ac:dyDescent="0.2">
      <c r="A72" s="2"/>
      <c r="B72" s="7"/>
      <c r="C72" s="3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x14ac:dyDescent="0.2">
      <c r="A73" s="2"/>
      <c r="B73" s="7"/>
      <c r="C73" s="3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x14ac:dyDescent="0.2">
      <c r="A74" s="2"/>
      <c r="B74" s="7"/>
      <c r="C74" s="3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x14ac:dyDescent="0.2">
      <c r="A75" s="2"/>
      <c r="B75" s="7"/>
      <c r="C75" s="3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x14ac:dyDescent="0.2">
      <c r="A76" s="2"/>
      <c r="B76" s="7"/>
      <c r="C76" s="3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x14ac:dyDescent="0.2">
      <c r="A77" s="2"/>
      <c r="B77" s="7"/>
      <c r="C77" s="3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x14ac:dyDescent="0.2">
      <c r="A78" s="2"/>
      <c r="B78" s="7"/>
      <c r="C78" s="3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x14ac:dyDescent="0.2">
      <c r="A79" s="2"/>
      <c r="B79" s="7"/>
      <c r="C79" s="3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x14ac:dyDescent="0.2">
      <c r="A80" s="2"/>
      <c r="B80" s="7"/>
      <c r="C80" s="3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x14ac:dyDescent="0.2">
      <c r="A81" s="2"/>
      <c r="B81" s="7"/>
      <c r="C81" s="3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x14ac:dyDescent="0.2">
      <c r="A82" s="2"/>
      <c r="B82" s="7"/>
      <c r="C82" s="3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x14ac:dyDescent="0.2">
      <c r="A83" s="2"/>
      <c r="B83" s="7"/>
      <c r="C83" s="3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x14ac:dyDescent="0.2">
      <c r="A84" s="2"/>
      <c r="B84" s="7"/>
      <c r="C84" s="3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x14ac:dyDescent="0.2">
      <c r="A85" s="2"/>
      <c r="B85" s="7"/>
      <c r="C85" s="3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x14ac:dyDescent="0.2">
      <c r="A86" s="2"/>
      <c r="B86" s="7"/>
      <c r="C86" s="3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x14ac:dyDescent="0.2">
      <c r="A87" s="2"/>
      <c r="B87" s="7"/>
      <c r="C87" s="3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x14ac:dyDescent="0.2">
      <c r="A88" s="2"/>
      <c r="B88" s="7"/>
      <c r="C88" s="3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x14ac:dyDescent="0.2">
      <c r="A89" s="2"/>
      <c r="B89" s="7"/>
      <c r="C89" s="3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x14ac:dyDescent="0.2">
      <c r="A90" s="2"/>
      <c r="B90" s="7"/>
      <c r="C90" s="3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x14ac:dyDescent="0.2">
      <c r="A91" s="2"/>
      <c r="B91" s="7"/>
      <c r="C91" s="3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x14ac:dyDescent="0.2">
      <c r="A92" s="2"/>
      <c r="B92" s="7"/>
      <c r="C92" s="3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x14ac:dyDescent="0.2">
      <c r="A93" s="2"/>
      <c r="B93" s="7"/>
      <c r="C93" s="3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x14ac:dyDescent="0.2">
      <c r="A94" s="2"/>
      <c r="B94" s="7"/>
      <c r="C94" s="3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x14ac:dyDescent="0.2">
      <c r="A95" s="2"/>
      <c r="B95" s="7"/>
      <c r="C95" s="3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x14ac:dyDescent="0.2">
      <c r="A96" s="2"/>
      <c r="B96" s="7"/>
      <c r="C96" s="3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x14ac:dyDescent="0.2">
      <c r="A97" s="2"/>
      <c r="B97" s="7"/>
      <c r="C97" s="3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x14ac:dyDescent="0.2">
      <c r="A98" s="2"/>
      <c r="B98" s="7"/>
      <c r="C98" s="3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x14ac:dyDescent="0.2">
      <c r="A99" s="2"/>
      <c r="B99" s="7"/>
      <c r="C99" s="3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x14ac:dyDescent="0.2">
      <c r="A100" s="2"/>
      <c r="B100" s="7"/>
      <c r="C100" s="3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x14ac:dyDescent="0.2">
      <c r="A101" s="2"/>
      <c r="B101" s="7"/>
      <c r="C101" s="3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x14ac:dyDescent="0.2">
      <c r="A102" s="2"/>
      <c r="B102" s="7"/>
      <c r="C102" s="3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x14ac:dyDescent="0.2">
      <c r="A103" s="2"/>
      <c r="B103" s="7"/>
      <c r="C103" s="3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x14ac:dyDescent="0.2">
      <c r="A104" s="2"/>
      <c r="B104" s="7"/>
      <c r="C104" s="3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x14ac:dyDescent="0.2">
      <c r="A105" s="2"/>
      <c r="B105" s="7"/>
      <c r="C105" s="3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x14ac:dyDescent="0.2">
      <c r="A106" s="2"/>
      <c r="B106" s="7"/>
      <c r="C106" s="3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x14ac:dyDescent="0.2">
      <c r="A107" s="2"/>
      <c r="B107" s="7"/>
      <c r="C107" s="3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x14ac:dyDescent="0.2">
      <c r="A108" s="2"/>
      <c r="B108" s="7"/>
      <c r="C108" s="3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x14ac:dyDescent="0.2">
      <c r="A109" s="2"/>
      <c r="B109" s="7"/>
      <c r="C109" s="3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x14ac:dyDescent="0.2">
      <c r="A110" s="2"/>
      <c r="B110" s="7"/>
      <c r="C110" s="3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x14ac:dyDescent="0.2">
      <c r="A111" s="2"/>
      <c r="B111" s="7"/>
      <c r="C111" s="3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x14ac:dyDescent="0.2">
      <c r="A112" s="2"/>
      <c r="B112" s="7"/>
      <c r="C112" s="3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x14ac:dyDescent="0.2">
      <c r="A113" s="2"/>
      <c r="B113" s="7"/>
      <c r="C113" s="3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x14ac:dyDescent="0.2">
      <c r="A114" s="2"/>
      <c r="B114" s="7"/>
      <c r="C114" s="3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x14ac:dyDescent="0.2">
      <c r="A115" s="2"/>
      <c r="B115" s="7"/>
      <c r="C115" s="3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x14ac:dyDescent="0.2">
      <c r="A116" s="2"/>
      <c r="B116" s="7"/>
      <c r="C116" s="3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x14ac:dyDescent="0.2">
      <c r="A117" s="2"/>
      <c r="B117" s="7"/>
      <c r="C117" s="3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x14ac:dyDescent="0.2">
      <c r="A118" s="2"/>
      <c r="B118" s="7"/>
      <c r="C118" s="3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x14ac:dyDescent="0.2">
      <c r="A119" s="2"/>
      <c r="B119" s="7"/>
      <c r="C119" s="3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x14ac:dyDescent="0.2">
      <c r="A120" s="2"/>
      <c r="B120" s="7"/>
      <c r="C120" s="3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x14ac:dyDescent="0.2">
      <c r="A121" s="2"/>
      <c r="B121" s="7"/>
      <c r="C121" s="3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x14ac:dyDescent="0.2">
      <c r="A122" s="2"/>
      <c r="B122" s="7"/>
      <c r="C122" s="3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x14ac:dyDescent="0.2">
      <c r="A123" s="2"/>
      <c r="B123" s="7"/>
      <c r="C123" s="3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x14ac:dyDescent="0.2">
      <c r="A124" s="2"/>
      <c r="B124" s="7"/>
      <c r="C124" s="3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x14ac:dyDescent="0.2">
      <c r="A125" s="2"/>
      <c r="B125" s="7"/>
      <c r="C125" s="3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x14ac:dyDescent="0.2">
      <c r="A126" s="2"/>
      <c r="B126" s="7"/>
      <c r="C126" s="3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x14ac:dyDescent="0.2">
      <c r="A127" s="2"/>
      <c r="B127" s="7"/>
      <c r="C127" s="3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x14ac:dyDescent="0.2">
      <c r="A128" s="2"/>
      <c r="B128" s="7"/>
      <c r="C128" s="3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x14ac:dyDescent="0.2">
      <c r="A129" s="2"/>
      <c r="B129" s="7"/>
      <c r="C129" s="3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x14ac:dyDescent="0.2">
      <c r="A130" s="2"/>
      <c r="B130" s="7"/>
      <c r="C130" s="3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x14ac:dyDescent="0.2">
      <c r="A131" s="2"/>
      <c r="B131" s="7"/>
      <c r="C131" s="3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x14ac:dyDescent="0.2">
      <c r="A132" s="2"/>
      <c r="B132" s="7"/>
      <c r="C132" s="3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x14ac:dyDescent="0.2">
      <c r="A133" s="2"/>
      <c r="B133" s="7"/>
      <c r="C133" s="3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x14ac:dyDescent="0.2">
      <c r="A134" s="2"/>
      <c r="B134" s="7"/>
      <c r="C134" s="3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x14ac:dyDescent="0.2">
      <c r="A135" s="2"/>
      <c r="B135" s="7"/>
      <c r="C135" s="3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x14ac:dyDescent="0.2">
      <c r="A136" s="2"/>
      <c r="B136" s="7"/>
      <c r="C136" s="3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x14ac:dyDescent="0.2">
      <c r="A137" s="2"/>
      <c r="B137" s="7"/>
      <c r="C137" s="3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x14ac:dyDescent="0.2">
      <c r="A138" s="2"/>
      <c r="B138" s="7"/>
      <c r="C138" s="3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x14ac:dyDescent="0.2">
      <c r="A139" s="2"/>
      <c r="B139" s="7"/>
      <c r="C139" s="3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x14ac:dyDescent="0.2">
      <c r="A140" s="2"/>
      <c r="B140" s="7"/>
      <c r="C140" s="3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x14ac:dyDescent="0.2">
      <c r="A141" s="2"/>
      <c r="B141" s="7"/>
      <c r="C141" s="3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x14ac:dyDescent="0.2">
      <c r="A142" s="2"/>
      <c r="B142" s="7"/>
      <c r="C142" s="3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x14ac:dyDescent="0.2">
      <c r="A143" s="2"/>
      <c r="B143" s="7"/>
      <c r="C143" s="3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x14ac:dyDescent="0.2">
      <c r="A144" s="2"/>
      <c r="B144" s="7"/>
      <c r="C144" s="3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x14ac:dyDescent="0.2">
      <c r="A145" s="2"/>
      <c r="B145" s="7"/>
      <c r="C145" s="3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x14ac:dyDescent="0.2">
      <c r="A146" s="2"/>
      <c r="B146" s="7"/>
      <c r="C146" s="3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x14ac:dyDescent="0.2">
      <c r="A147" s="2"/>
      <c r="B147" s="7"/>
      <c r="C147" s="3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x14ac:dyDescent="0.2">
      <c r="A148" s="2"/>
      <c r="B148" s="7"/>
      <c r="C148" s="3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x14ac:dyDescent="0.2">
      <c r="A149" s="2"/>
      <c r="B149" s="7"/>
      <c r="C149" s="3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x14ac:dyDescent="0.2">
      <c r="A150" s="2"/>
      <c r="B150" s="7"/>
      <c r="C150" s="3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x14ac:dyDescent="0.2">
      <c r="A151" s="2"/>
      <c r="B151" s="7"/>
      <c r="C151" s="3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x14ac:dyDescent="0.2">
      <c r="A152" s="2"/>
      <c r="B152" s="7"/>
      <c r="C152" s="3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x14ac:dyDescent="0.2">
      <c r="A153" s="2"/>
      <c r="B153" s="7"/>
      <c r="C153" s="3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x14ac:dyDescent="0.2">
      <c r="A154" s="2"/>
      <c r="B154" s="7"/>
      <c r="C154" s="3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x14ac:dyDescent="0.2">
      <c r="A155" s="2"/>
      <c r="B155" s="7"/>
      <c r="C155" s="3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x14ac:dyDescent="0.2">
      <c r="A156" s="2"/>
      <c r="B156" s="7"/>
      <c r="C156" s="3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x14ac:dyDescent="0.2">
      <c r="A157" s="2"/>
      <c r="B157" s="7"/>
      <c r="C157" s="3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x14ac:dyDescent="0.2">
      <c r="A158" s="2"/>
      <c r="B158" s="7"/>
      <c r="C158" s="3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x14ac:dyDescent="0.2">
      <c r="A159" s="2"/>
      <c r="B159" s="7"/>
      <c r="C159" s="3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x14ac:dyDescent="0.2">
      <c r="A160" s="2"/>
      <c r="B160" s="7"/>
      <c r="C160" s="3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x14ac:dyDescent="0.2">
      <c r="A161" s="2"/>
      <c r="B161" s="7"/>
      <c r="C161" s="3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x14ac:dyDescent="0.2">
      <c r="A162" s="2"/>
      <c r="B162" s="7"/>
      <c r="C162" s="3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x14ac:dyDescent="0.2">
      <c r="A163" s="2"/>
      <c r="B163" s="7"/>
      <c r="C163" s="3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x14ac:dyDescent="0.2">
      <c r="A164" s="2"/>
      <c r="B164" s="7"/>
      <c r="C164" s="3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x14ac:dyDescent="0.2">
      <c r="A165" s="2"/>
      <c r="B165" s="7"/>
      <c r="C165" s="3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x14ac:dyDescent="0.2">
      <c r="A166" s="2"/>
      <c r="B166" s="7"/>
      <c r="C166" s="3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x14ac:dyDescent="0.2">
      <c r="A167" s="2"/>
      <c r="B167" s="7"/>
      <c r="C167" s="3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x14ac:dyDescent="0.2">
      <c r="A168" s="2"/>
      <c r="B168" s="7"/>
      <c r="C168" s="3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x14ac:dyDescent="0.2">
      <c r="A169" s="2"/>
      <c r="B169" s="7"/>
      <c r="C169" s="3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x14ac:dyDescent="0.2">
      <c r="A170" s="2"/>
      <c r="B170" s="7"/>
      <c r="C170" s="3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x14ac:dyDescent="0.2">
      <c r="A171" s="2"/>
      <c r="B171" s="7"/>
      <c r="C171" s="3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x14ac:dyDescent="0.2">
      <c r="A172" s="2"/>
      <c r="B172" s="7"/>
      <c r="C172" s="3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x14ac:dyDescent="0.2">
      <c r="A173" s="2"/>
      <c r="B173" s="7"/>
      <c r="C173" s="3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x14ac:dyDescent="0.2">
      <c r="A174" s="2"/>
      <c r="B174" s="7"/>
      <c r="C174" s="3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x14ac:dyDescent="0.2">
      <c r="A175" s="2"/>
      <c r="B175" s="7"/>
      <c r="C175" s="3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x14ac:dyDescent="0.2">
      <c r="A176" s="2"/>
      <c r="B176" s="7"/>
      <c r="C176" s="3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x14ac:dyDescent="0.2">
      <c r="A177" s="2"/>
      <c r="B177" s="7"/>
      <c r="C177" s="3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x14ac:dyDescent="0.2">
      <c r="A178" s="2"/>
      <c r="B178" s="7"/>
      <c r="C178" s="3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x14ac:dyDescent="0.2">
      <c r="A179" s="2"/>
      <c r="B179" s="7"/>
      <c r="C179" s="3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x14ac:dyDescent="0.2">
      <c r="A180" s="2"/>
      <c r="B180" s="7"/>
      <c r="C180" s="3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x14ac:dyDescent="0.2">
      <c r="A181" s="2"/>
      <c r="B181" s="7"/>
      <c r="C181" s="3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x14ac:dyDescent="0.2">
      <c r="A182" s="2"/>
      <c r="B182" s="7"/>
      <c r="C182" s="3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x14ac:dyDescent="0.2">
      <c r="A183" s="2"/>
      <c r="B183" s="7"/>
      <c r="C183" s="3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x14ac:dyDescent="0.2">
      <c r="A184" s="2"/>
      <c r="B184" s="7"/>
      <c r="C184" s="3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x14ac:dyDescent="0.2">
      <c r="A185" s="2"/>
      <c r="B185" s="7"/>
      <c r="C185" s="3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x14ac:dyDescent="0.2">
      <c r="A186" s="2"/>
      <c r="B186" s="7"/>
      <c r="C186" s="3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x14ac:dyDescent="0.2">
      <c r="A187" s="2"/>
      <c r="B187" s="7"/>
      <c r="C187" s="3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x14ac:dyDescent="0.2">
      <c r="A188" s="2"/>
      <c r="B188" s="7"/>
      <c r="C188" s="3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x14ac:dyDescent="0.2">
      <c r="A189" s="2"/>
      <c r="B189" s="7"/>
      <c r="C189" s="3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x14ac:dyDescent="0.2">
      <c r="A190" s="2"/>
      <c r="B190" s="7"/>
      <c r="C190" s="3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x14ac:dyDescent="0.2">
      <c r="A191" s="2"/>
      <c r="B191" s="7"/>
      <c r="C191" s="3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x14ac:dyDescent="0.2">
      <c r="A192" s="2"/>
      <c r="B192" s="7"/>
      <c r="C192" s="3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x14ac:dyDescent="0.2">
      <c r="A193" s="2"/>
      <c r="B193" s="7"/>
      <c r="C193" s="3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x14ac:dyDescent="0.2">
      <c r="A194" s="2"/>
      <c r="B194" s="7"/>
      <c r="C194" s="3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x14ac:dyDescent="0.2">
      <c r="A195" s="2"/>
      <c r="B195" s="7"/>
      <c r="C195" s="3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x14ac:dyDescent="0.2">
      <c r="A196" s="2"/>
      <c r="B196" s="7"/>
      <c r="C196" s="3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x14ac:dyDescent="0.2">
      <c r="A197" s="2"/>
      <c r="B197" s="7"/>
      <c r="C197" s="3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x14ac:dyDescent="0.2">
      <c r="A198" s="2"/>
      <c r="B198" s="7"/>
      <c r="C198" s="3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x14ac:dyDescent="0.2">
      <c r="A199" s="2"/>
      <c r="B199" s="7"/>
      <c r="C199" s="3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x14ac:dyDescent="0.2">
      <c r="A200" s="2"/>
      <c r="B200" s="7"/>
      <c r="C200" s="3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x14ac:dyDescent="0.2">
      <c r="A201" s="2"/>
      <c r="B201" s="7"/>
      <c r="C201" s="3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x14ac:dyDescent="0.2">
      <c r="A202" s="2"/>
      <c r="B202" s="7"/>
      <c r="C202" s="3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x14ac:dyDescent="0.2">
      <c r="A203" s="2"/>
      <c r="B203" s="7"/>
      <c r="C203" s="3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x14ac:dyDescent="0.2">
      <c r="A204" s="2"/>
      <c r="B204" s="7"/>
      <c r="C204" s="3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x14ac:dyDescent="0.2">
      <c r="A205" s="2"/>
      <c r="B205" s="7"/>
      <c r="C205" s="3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x14ac:dyDescent="0.2">
      <c r="A206" s="2"/>
      <c r="B206" s="7"/>
      <c r="C206" s="3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x14ac:dyDescent="0.2">
      <c r="A207" s="2"/>
      <c r="B207" s="7"/>
      <c r="C207" s="3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x14ac:dyDescent="0.2">
      <c r="A208" s="2"/>
      <c r="B208" s="7"/>
      <c r="C208" s="3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x14ac:dyDescent="0.2">
      <c r="A209" s="2"/>
      <c r="B209" s="7"/>
      <c r="C209" s="3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x14ac:dyDescent="0.2">
      <c r="A210" s="2"/>
      <c r="B210" s="7"/>
      <c r="C210" s="3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x14ac:dyDescent="0.2">
      <c r="A211" s="2"/>
      <c r="B211" s="7"/>
      <c r="C211" s="3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x14ac:dyDescent="0.2">
      <c r="A212" s="2"/>
      <c r="B212" s="7"/>
      <c r="C212" s="3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x14ac:dyDescent="0.2">
      <c r="A213" s="2"/>
      <c r="B213" s="7"/>
      <c r="C213" s="3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x14ac:dyDescent="0.2">
      <c r="A214" s="2"/>
      <c r="B214" s="7"/>
      <c r="C214" s="3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x14ac:dyDescent="0.2">
      <c r="A215" s="2"/>
      <c r="B215" s="7"/>
      <c r="C215" s="3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x14ac:dyDescent="0.2">
      <c r="A216" s="2"/>
      <c r="B216" s="7"/>
      <c r="C216" s="3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x14ac:dyDescent="0.2">
      <c r="A217" s="2"/>
      <c r="B217" s="7"/>
      <c r="C217" s="3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x14ac:dyDescent="0.2">
      <c r="A218" s="2"/>
      <c r="B218" s="7"/>
      <c r="C218" s="3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x14ac:dyDescent="0.2">
      <c r="A219" s="2"/>
      <c r="B219" s="7"/>
      <c r="C219" s="3"/>
      <c r="D219" s="2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x14ac:dyDescent="0.2">
      <c r="A220" s="2"/>
      <c r="B220" s="7"/>
      <c r="C220" s="3"/>
      <c r="D220" s="2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x14ac:dyDescent="0.2">
      <c r="A221" s="2"/>
      <c r="B221" s="7"/>
      <c r="C221" s="3"/>
      <c r="D221" s="2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x14ac:dyDescent="0.2">
      <c r="A222" s="2"/>
      <c r="B222" s="7"/>
      <c r="C222" s="3"/>
      <c r="D222" s="2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x14ac:dyDescent="0.2">
      <c r="A223" s="2"/>
      <c r="B223" s="7"/>
      <c r="C223" s="3"/>
      <c r="D223" s="2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x14ac:dyDescent="0.2">
      <c r="A224" s="2"/>
      <c r="B224" s="7"/>
      <c r="C224" s="3"/>
      <c r="D224" s="2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x14ac:dyDescent="0.2">
      <c r="A225" s="2"/>
      <c r="B225" s="7"/>
      <c r="C225" s="3"/>
      <c r="D225" s="2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x14ac:dyDescent="0.2">
      <c r="A226" s="2"/>
      <c r="B226" s="7"/>
      <c r="C226" s="3"/>
      <c r="D226" s="2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x14ac:dyDescent="0.2">
      <c r="A227" s="2"/>
      <c r="B227" s="7"/>
      <c r="C227" s="3"/>
      <c r="D227" s="2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x14ac:dyDescent="0.2">
      <c r="A228" s="2"/>
      <c r="B228" s="7"/>
      <c r="C228" s="3"/>
      <c r="D228" s="2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x14ac:dyDescent="0.2">
      <c r="A229" s="2"/>
      <c r="B229" s="7"/>
      <c r="C229" s="3"/>
      <c r="D229" s="2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x14ac:dyDescent="0.2">
      <c r="A230" s="2"/>
      <c r="B230" s="7"/>
      <c r="C230" s="3"/>
      <c r="D230" s="2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x14ac:dyDescent="0.2">
      <c r="A231" s="2"/>
      <c r="B231" s="7"/>
      <c r="C231" s="3"/>
      <c r="D231" s="2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x14ac:dyDescent="0.2">
      <c r="A232" s="2"/>
      <c r="B232" s="7"/>
      <c r="C232" s="3"/>
      <c r="D232" s="2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x14ac:dyDescent="0.2">
      <c r="A233" s="2"/>
      <c r="B233" s="7"/>
      <c r="C233" s="3"/>
      <c r="D233" s="2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x14ac:dyDescent="0.2">
      <c r="A234" s="2"/>
      <c r="B234" s="7"/>
      <c r="C234" s="3"/>
      <c r="D234" s="2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x14ac:dyDescent="0.2">
      <c r="A235" s="2"/>
      <c r="B235" s="7"/>
      <c r="C235" s="3"/>
      <c r="D235" s="2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x14ac:dyDescent="0.2">
      <c r="A236" s="2"/>
      <c r="B236" s="7"/>
      <c r="C236" s="3"/>
      <c r="D236" s="2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x14ac:dyDescent="0.2">
      <c r="A237" s="2"/>
      <c r="B237" s="7"/>
      <c r="C237" s="3"/>
      <c r="D237" s="2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x14ac:dyDescent="0.2">
      <c r="A238" s="2"/>
      <c r="B238" s="7"/>
      <c r="C238" s="3"/>
      <c r="D238" s="2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x14ac:dyDescent="0.2">
      <c r="A239" s="2"/>
      <c r="B239" s="7"/>
      <c r="C239" s="3"/>
      <c r="D239" s="2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x14ac:dyDescent="0.2">
      <c r="A240" s="2"/>
      <c r="B240" s="7"/>
      <c r="C240" s="3"/>
      <c r="D240" s="2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x14ac:dyDescent="0.2">
      <c r="A241" s="2"/>
      <c r="B241" s="7"/>
      <c r="C241" s="3"/>
      <c r="D241" s="2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x14ac:dyDescent="0.2">
      <c r="A242" s="2"/>
      <c r="B242" s="7"/>
      <c r="C242" s="3"/>
      <c r="D242" s="2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x14ac:dyDescent="0.2">
      <c r="A243" s="2"/>
      <c r="B243" s="7"/>
      <c r="C243" s="3"/>
      <c r="D243" s="2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x14ac:dyDescent="0.2">
      <c r="A244" s="2"/>
      <c r="B244" s="7"/>
      <c r="C244" s="3"/>
      <c r="D244" s="2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x14ac:dyDescent="0.2">
      <c r="A245" s="2"/>
      <c r="B245" s="7"/>
      <c r="C245" s="3"/>
      <c r="D245" s="2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x14ac:dyDescent="0.2">
      <c r="A246" s="2"/>
      <c r="B246" s="7"/>
      <c r="C246" s="3"/>
      <c r="D246" s="2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x14ac:dyDescent="0.2">
      <c r="A247" s="2"/>
      <c r="B247" s="7"/>
      <c r="C247" s="3"/>
      <c r="D247" s="2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x14ac:dyDescent="0.2">
      <c r="A248" s="2"/>
      <c r="B248" s="7"/>
      <c r="C248" s="3"/>
      <c r="D248" s="2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x14ac:dyDescent="0.2">
      <c r="A249" s="2"/>
      <c r="B249" s="7"/>
      <c r="C249" s="3"/>
      <c r="D249" s="2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x14ac:dyDescent="0.2">
      <c r="A250" s="2"/>
      <c r="B250" s="7"/>
      <c r="C250" s="3"/>
      <c r="D250" s="2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x14ac:dyDescent="0.2">
      <c r="A251" s="2"/>
      <c r="B251" s="7"/>
      <c r="C251" s="3"/>
      <c r="D251" s="2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x14ac:dyDescent="0.2">
      <c r="A252" s="2"/>
      <c r="B252" s="7"/>
      <c r="C252" s="3"/>
      <c r="D252" s="2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x14ac:dyDescent="0.2">
      <c r="A253" s="2"/>
      <c r="B253" s="7"/>
      <c r="C253" s="3"/>
      <c r="D253" s="2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x14ac:dyDescent="0.2">
      <c r="A254" s="2"/>
      <c r="B254" s="7"/>
      <c r="C254" s="3"/>
      <c r="D254" s="2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x14ac:dyDescent="0.2">
      <c r="A255" s="2"/>
      <c r="B255" s="7"/>
      <c r="C255" s="3"/>
      <c r="D255" s="2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x14ac:dyDescent="0.2">
      <c r="A256" s="2"/>
      <c r="B256" s="7"/>
      <c r="C256" s="3"/>
      <c r="D256" s="2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x14ac:dyDescent="0.2">
      <c r="A257" s="2"/>
      <c r="B257" s="7"/>
      <c r="C257" s="3"/>
      <c r="D257" s="2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x14ac:dyDescent="0.2">
      <c r="A258" s="2"/>
      <c r="B258" s="7"/>
      <c r="C258" s="3"/>
      <c r="D258" s="2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x14ac:dyDescent="0.2">
      <c r="A259" s="2"/>
      <c r="B259" s="7"/>
      <c r="C259" s="3"/>
      <c r="D259" s="2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x14ac:dyDescent="0.2">
      <c r="A260" s="2"/>
      <c r="B260" s="7"/>
      <c r="C260" s="3"/>
      <c r="D260" s="2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x14ac:dyDescent="0.2">
      <c r="A261" s="2"/>
      <c r="B261" s="7"/>
      <c r="C261" s="3"/>
      <c r="D261" s="2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x14ac:dyDescent="0.2">
      <c r="A262" s="2"/>
      <c r="B262" s="7"/>
      <c r="C262" s="3"/>
      <c r="D262" s="2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x14ac:dyDescent="0.2">
      <c r="A263" s="2"/>
      <c r="B263" s="7"/>
      <c r="C263" s="3"/>
      <c r="D263" s="2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x14ac:dyDescent="0.2">
      <c r="A264" s="2"/>
      <c r="B264" s="7"/>
      <c r="C264" s="3"/>
      <c r="D264" s="2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x14ac:dyDescent="0.2">
      <c r="A265" s="2"/>
      <c r="B265" s="7"/>
      <c r="C265" s="3"/>
      <c r="D265" s="2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x14ac:dyDescent="0.2">
      <c r="A266" s="2"/>
      <c r="B266" s="7"/>
      <c r="C266" s="3"/>
      <c r="D266" s="2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x14ac:dyDescent="0.2">
      <c r="A267" s="2"/>
      <c r="B267" s="7"/>
      <c r="C267" s="3"/>
      <c r="D267" s="2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x14ac:dyDescent="0.2">
      <c r="A268" s="2"/>
      <c r="B268" s="7"/>
      <c r="C268" s="3"/>
      <c r="D268" s="2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x14ac:dyDescent="0.2">
      <c r="A269" s="2"/>
      <c r="B269" s="7"/>
      <c r="C269" s="3"/>
      <c r="D269" s="2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x14ac:dyDescent="0.2">
      <c r="A270" s="2"/>
      <c r="B270" s="7"/>
      <c r="C270" s="3"/>
      <c r="D270" s="2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x14ac:dyDescent="0.2">
      <c r="A271" s="2"/>
      <c r="B271" s="7"/>
      <c r="C271" s="3"/>
      <c r="D271" s="2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x14ac:dyDescent="0.2">
      <c r="A272" s="2"/>
      <c r="B272" s="7"/>
      <c r="C272" s="3"/>
      <c r="D272" s="2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x14ac:dyDescent="0.2">
      <c r="A273" s="2"/>
      <c r="B273" s="7"/>
      <c r="C273" s="3"/>
      <c r="D273" s="2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x14ac:dyDescent="0.2">
      <c r="A274" s="2"/>
      <c r="B274" s="7"/>
      <c r="C274" s="3"/>
      <c r="D274" s="2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x14ac:dyDescent="0.2">
      <c r="A275" s="2"/>
      <c r="B275" s="7"/>
      <c r="C275" s="3"/>
      <c r="D275" s="2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x14ac:dyDescent="0.2">
      <c r="A276" s="2"/>
      <c r="B276" s="7"/>
      <c r="C276" s="3"/>
      <c r="D276" s="2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x14ac:dyDescent="0.2">
      <c r="A277" s="2"/>
      <c r="B277" s="7"/>
      <c r="C277" s="3"/>
      <c r="D277" s="2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x14ac:dyDescent="0.2">
      <c r="A278" s="2"/>
      <c r="B278" s="7"/>
      <c r="C278" s="3"/>
      <c r="D278" s="2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x14ac:dyDescent="0.2">
      <c r="A279" s="2"/>
      <c r="B279" s="7"/>
      <c r="C279" s="3"/>
      <c r="D279" s="2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x14ac:dyDescent="0.2">
      <c r="A280" s="2"/>
      <c r="B280" s="7"/>
      <c r="C280" s="3"/>
      <c r="D280" s="2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x14ac:dyDescent="0.2">
      <c r="A281" s="2"/>
      <c r="B281" s="7"/>
      <c r="C281" s="3"/>
      <c r="D281" s="2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x14ac:dyDescent="0.2">
      <c r="A282" s="2"/>
      <c r="B282" s="7"/>
      <c r="C282" s="3"/>
      <c r="D282" s="2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x14ac:dyDescent="0.2">
      <c r="A283" s="2"/>
      <c r="B283" s="7"/>
      <c r="C283" s="3"/>
      <c r="D283" s="2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x14ac:dyDescent="0.2">
      <c r="A284" s="2"/>
      <c r="B284" s="7"/>
      <c r="C284" s="3"/>
      <c r="D284" s="2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x14ac:dyDescent="0.2">
      <c r="A285" s="2"/>
      <c r="B285" s="7"/>
      <c r="C285" s="3"/>
      <c r="D285" s="2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x14ac:dyDescent="0.2">
      <c r="A286" s="2"/>
      <c r="B286" s="7"/>
      <c r="C286" s="3"/>
      <c r="D286" s="2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x14ac:dyDescent="0.2">
      <c r="A287" s="2"/>
      <c r="B287" s="7"/>
      <c r="C287" s="3"/>
      <c r="D287" s="2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x14ac:dyDescent="0.2">
      <c r="A288" s="2"/>
      <c r="B288" s="7"/>
      <c r="C288" s="3"/>
      <c r="D288" s="2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x14ac:dyDescent="0.2">
      <c r="A289" s="2"/>
      <c r="B289" s="7"/>
      <c r="C289" s="3"/>
      <c r="D289" s="2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x14ac:dyDescent="0.2">
      <c r="A290" s="2"/>
      <c r="B290" s="7"/>
      <c r="C290" s="3"/>
      <c r="D290" s="2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x14ac:dyDescent="0.2">
      <c r="A291" s="2"/>
      <c r="B291" s="7"/>
      <c r="C291" s="3"/>
      <c r="D291" s="2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x14ac:dyDescent="0.2">
      <c r="A292" s="2"/>
      <c r="B292" s="7"/>
      <c r="C292" s="3"/>
      <c r="D292" s="2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x14ac:dyDescent="0.2">
      <c r="A293" s="2"/>
      <c r="B293" s="7"/>
      <c r="C293" s="3"/>
      <c r="D293" s="2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x14ac:dyDescent="0.2">
      <c r="A294" s="2"/>
      <c r="B294" s="7"/>
      <c r="C294" s="3"/>
      <c r="D294" s="2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x14ac:dyDescent="0.2">
      <c r="A295" s="2"/>
      <c r="B295" s="7"/>
      <c r="C295" s="3"/>
      <c r="D295" s="2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x14ac:dyDescent="0.2">
      <c r="A296" s="2"/>
      <c r="B296" s="7"/>
      <c r="C296" s="3"/>
      <c r="D296" s="2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x14ac:dyDescent="0.2">
      <c r="A297" s="2"/>
      <c r="B297" s="7"/>
      <c r="C297" s="3"/>
      <c r="D297" s="2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x14ac:dyDescent="0.2">
      <c r="A298" s="2"/>
      <c r="B298" s="7"/>
      <c r="C298" s="3"/>
      <c r="D298" s="2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x14ac:dyDescent="0.2">
      <c r="A299" s="2"/>
      <c r="B299" s="7"/>
      <c r="C299" s="3"/>
      <c r="D299" s="2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x14ac:dyDescent="0.2">
      <c r="A300" s="2"/>
      <c r="B300" s="7"/>
      <c r="C300" s="3"/>
      <c r="D300" s="2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x14ac:dyDescent="0.2">
      <c r="A301" s="2"/>
      <c r="B301" s="7"/>
      <c r="C301" s="3"/>
      <c r="D301" s="2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x14ac:dyDescent="0.2">
      <c r="A302" s="2"/>
      <c r="B302" s="7"/>
      <c r="C302" s="3"/>
      <c r="D302" s="2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x14ac:dyDescent="0.2">
      <c r="A303" s="2"/>
      <c r="B303" s="7"/>
      <c r="C303" s="3"/>
      <c r="D303" s="2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x14ac:dyDescent="0.2">
      <c r="A304" s="2"/>
      <c r="B304" s="7"/>
      <c r="C304" s="3"/>
      <c r="D304" s="2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x14ac:dyDescent="0.2">
      <c r="A305" s="2"/>
      <c r="B305" s="7"/>
      <c r="C305" s="3"/>
      <c r="D305" s="2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x14ac:dyDescent="0.2">
      <c r="A306" s="2"/>
      <c r="B306" s="7"/>
      <c r="C306" s="3"/>
      <c r="D306" s="2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x14ac:dyDescent="0.2">
      <c r="A307" s="2"/>
      <c r="B307" s="7"/>
      <c r="C307" s="3"/>
      <c r="D307" s="2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x14ac:dyDescent="0.2">
      <c r="A308" s="2"/>
      <c r="B308" s="7"/>
      <c r="C308" s="3"/>
      <c r="D308" s="2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x14ac:dyDescent="0.2">
      <c r="A309" s="2"/>
      <c r="B309" s="7"/>
      <c r="C309" s="3"/>
      <c r="D309" s="2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x14ac:dyDescent="0.2">
      <c r="A310" s="2"/>
      <c r="B310" s="7"/>
      <c r="C310" s="3"/>
      <c r="D310" s="2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x14ac:dyDescent="0.2">
      <c r="A311" s="2"/>
      <c r="B311" s="7"/>
      <c r="C311" s="3"/>
      <c r="D311" s="2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x14ac:dyDescent="0.2">
      <c r="A312" s="2"/>
      <c r="B312" s="7"/>
      <c r="C312" s="3"/>
      <c r="D312" s="2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x14ac:dyDescent="0.2">
      <c r="A313" s="2"/>
      <c r="B313" s="7"/>
      <c r="C313" s="3"/>
      <c r="D313" s="2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x14ac:dyDescent="0.2">
      <c r="A314" s="2"/>
      <c r="B314" s="7"/>
      <c r="C314" s="3"/>
      <c r="D314" s="2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x14ac:dyDescent="0.2">
      <c r="A315" s="2"/>
      <c r="B315" s="7"/>
      <c r="C315" s="3"/>
      <c r="D315" s="2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x14ac:dyDescent="0.2">
      <c r="A316" s="2"/>
      <c r="B316" s="7"/>
      <c r="C316" s="3"/>
      <c r="D316" s="2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x14ac:dyDescent="0.2">
      <c r="A317" s="2"/>
      <c r="B317" s="7"/>
      <c r="C317" s="3"/>
      <c r="D317" s="2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x14ac:dyDescent="0.2">
      <c r="A318" s="2"/>
      <c r="B318" s="7"/>
      <c r="C318" s="3"/>
      <c r="D318" s="2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x14ac:dyDescent="0.2">
      <c r="A319" s="2"/>
      <c r="B319" s="7"/>
      <c r="C319" s="3"/>
      <c r="D319" s="2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x14ac:dyDescent="0.2">
      <c r="A320" s="2"/>
      <c r="B320" s="7"/>
      <c r="C320" s="3"/>
      <c r="D320" s="2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x14ac:dyDescent="0.2">
      <c r="A321" s="2"/>
      <c r="B321" s="7"/>
      <c r="C321" s="3"/>
      <c r="D321" s="2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x14ac:dyDescent="0.2">
      <c r="A322" s="2"/>
      <c r="B322" s="7"/>
      <c r="C322" s="3"/>
      <c r="D322" s="2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x14ac:dyDescent="0.2">
      <c r="A323" s="2"/>
      <c r="B323" s="7"/>
      <c r="C323" s="3"/>
      <c r="D323" s="2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x14ac:dyDescent="0.2">
      <c r="A324" s="2"/>
      <c r="B324" s="7"/>
      <c r="C324" s="3"/>
      <c r="D324" s="2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x14ac:dyDescent="0.2">
      <c r="A325" s="2"/>
      <c r="B325" s="7"/>
      <c r="C325" s="3"/>
      <c r="D325" s="2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x14ac:dyDescent="0.2">
      <c r="A326" s="2"/>
      <c r="B326" s="7"/>
      <c r="C326" s="3"/>
      <c r="D326" s="2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x14ac:dyDescent="0.2">
      <c r="A327" s="2"/>
      <c r="B327" s="7"/>
      <c r="C327" s="3"/>
      <c r="D327" s="2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x14ac:dyDescent="0.2">
      <c r="A328" s="2"/>
      <c r="B328" s="7"/>
      <c r="C328" s="3"/>
      <c r="D328" s="2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x14ac:dyDescent="0.2">
      <c r="A329" s="2"/>
      <c r="B329" s="7"/>
      <c r="C329" s="3"/>
      <c r="D329" s="2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x14ac:dyDescent="0.2">
      <c r="A330" s="2"/>
      <c r="B330" s="7"/>
      <c r="C330" s="3"/>
      <c r="D330" s="2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x14ac:dyDescent="0.2">
      <c r="A331" s="2"/>
      <c r="B331" s="7"/>
      <c r="C331" s="3"/>
      <c r="D331" s="2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x14ac:dyDescent="0.2">
      <c r="A332" s="2"/>
      <c r="B332" s="7"/>
      <c r="C332" s="3"/>
      <c r="D332" s="2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x14ac:dyDescent="0.2">
      <c r="A333" s="2"/>
      <c r="B333" s="7"/>
      <c r="C333" s="3"/>
      <c r="D333" s="2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x14ac:dyDescent="0.2">
      <c r="A334" s="2"/>
      <c r="B334" s="7"/>
      <c r="C334" s="3"/>
      <c r="D334" s="2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x14ac:dyDescent="0.2">
      <c r="A335" s="2"/>
      <c r="B335" s="7"/>
      <c r="C335" s="3"/>
      <c r="D335" s="2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x14ac:dyDescent="0.2">
      <c r="A336" s="2"/>
      <c r="B336" s="7"/>
      <c r="C336" s="3"/>
      <c r="D336" s="2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x14ac:dyDescent="0.2">
      <c r="A337" s="2"/>
      <c r="B337" s="7"/>
      <c r="C337" s="3"/>
      <c r="D337" s="2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x14ac:dyDescent="0.2">
      <c r="A338" s="2"/>
      <c r="B338" s="7"/>
      <c r="C338" s="3"/>
      <c r="D338" s="2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x14ac:dyDescent="0.2">
      <c r="A339" s="2"/>
      <c r="B339" s="7"/>
      <c r="C339" s="3"/>
      <c r="D339" s="2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x14ac:dyDescent="0.2">
      <c r="A340" s="2"/>
      <c r="B340" s="7"/>
      <c r="C340" s="3"/>
      <c r="D340" s="2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x14ac:dyDescent="0.2">
      <c r="A341" s="2"/>
      <c r="B341" s="7"/>
      <c r="C341" s="3"/>
      <c r="D341" s="2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x14ac:dyDescent="0.2">
      <c r="A342" s="2"/>
      <c r="B342" s="7"/>
      <c r="C342" s="3"/>
      <c r="D342" s="2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x14ac:dyDescent="0.2">
      <c r="A343" s="2"/>
      <c r="B343" s="7"/>
      <c r="C343" s="3"/>
      <c r="D343" s="2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x14ac:dyDescent="0.2">
      <c r="A344" s="2"/>
      <c r="B344" s="7"/>
      <c r="C344" s="3"/>
      <c r="D344" s="2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x14ac:dyDescent="0.2">
      <c r="A345" s="2"/>
      <c r="B345" s="7"/>
      <c r="C345" s="3"/>
      <c r="D345" s="2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x14ac:dyDescent="0.2">
      <c r="A346" s="2"/>
      <c r="B346" s="7"/>
      <c r="C346" s="3"/>
      <c r="D346" s="2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x14ac:dyDescent="0.2">
      <c r="A347" s="2"/>
      <c r="B347" s="7"/>
      <c r="C347" s="3"/>
      <c r="D347" s="2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x14ac:dyDescent="0.2">
      <c r="A348" s="2"/>
      <c r="B348" s="7"/>
      <c r="C348" s="3"/>
      <c r="D348" s="2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x14ac:dyDescent="0.2">
      <c r="A349" s="2"/>
      <c r="B349" s="7"/>
      <c r="C349" s="3"/>
      <c r="D349" s="2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x14ac:dyDescent="0.2">
      <c r="A350" s="2"/>
      <c r="B350" s="7"/>
      <c r="C350" s="3"/>
      <c r="D350" s="2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x14ac:dyDescent="0.2">
      <c r="A351" s="2"/>
      <c r="B351" s="7"/>
      <c r="C351" s="3"/>
      <c r="D351" s="2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x14ac:dyDescent="0.2">
      <c r="A352" s="2"/>
      <c r="B352" s="7"/>
      <c r="C352" s="3"/>
      <c r="D352" s="2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x14ac:dyDescent="0.2">
      <c r="A353" s="2"/>
      <c r="B353" s="7"/>
      <c r="C353" s="3"/>
      <c r="D353" s="2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x14ac:dyDescent="0.2">
      <c r="A354" s="2"/>
      <c r="B354" s="7"/>
      <c r="C354" s="3"/>
      <c r="D354" s="2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x14ac:dyDescent="0.2">
      <c r="A355" s="2"/>
      <c r="B355" s="7"/>
      <c r="C355" s="3"/>
      <c r="D355" s="2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x14ac:dyDescent="0.2">
      <c r="A356" s="2"/>
      <c r="B356" s="7"/>
      <c r="C356" s="3"/>
      <c r="D356" s="2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x14ac:dyDescent="0.2">
      <c r="A357" s="2"/>
      <c r="B357" s="7"/>
      <c r="C357" s="3"/>
      <c r="D357" s="2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x14ac:dyDescent="0.2">
      <c r="A358" s="2"/>
      <c r="B358" s="7"/>
      <c r="C358" s="3"/>
      <c r="D358" s="2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x14ac:dyDescent="0.2">
      <c r="A359" s="2"/>
      <c r="B359" s="7"/>
      <c r="C359" s="3"/>
      <c r="D359" s="2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x14ac:dyDescent="0.2">
      <c r="A360" s="2"/>
      <c r="B360" s="7"/>
      <c r="C360" s="3"/>
      <c r="D360" s="2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x14ac:dyDescent="0.2">
      <c r="A361" s="2"/>
      <c r="B361" s="7"/>
      <c r="C361" s="3"/>
      <c r="D361" s="2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x14ac:dyDescent="0.2">
      <c r="A362" s="2"/>
      <c r="B362" s="7"/>
      <c r="C362" s="3"/>
      <c r="D362" s="2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x14ac:dyDescent="0.2">
      <c r="A363" s="2"/>
      <c r="B363" s="7"/>
      <c r="C363" s="3"/>
      <c r="D363" s="2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x14ac:dyDescent="0.2">
      <c r="A364" s="2"/>
      <c r="B364" s="7"/>
      <c r="C364" s="3"/>
      <c r="D364" s="2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x14ac:dyDescent="0.2">
      <c r="A365" s="2"/>
      <c r="B365" s="7"/>
      <c r="C365" s="3"/>
      <c r="D365" s="2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x14ac:dyDescent="0.2">
      <c r="A366" s="2"/>
      <c r="B366" s="7"/>
      <c r="C366" s="3"/>
      <c r="D366" s="2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x14ac:dyDescent="0.2">
      <c r="A367" s="2"/>
      <c r="B367" s="7"/>
      <c r="C367" s="3"/>
      <c r="D367" s="2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x14ac:dyDescent="0.2">
      <c r="A368" s="2"/>
      <c r="B368" s="7"/>
      <c r="C368" s="3"/>
      <c r="D368" s="2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x14ac:dyDescent="0.2">
      <c r="A369" s="2"/>
      <c r="B369" s="7"/>
      <c r="C369" s="3"/>
      <c r="D369" s="2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x14ac:dyDescent="0.2">
      <c r="A370" s="2"/>
      <c r="B370" s="7"/>
      <c r="C370" s="3"/>
      <c r="D370" s="2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x14ac:dyDescent="0.2">
      <c r="A371" s="2"/>
      <c r="B371" s="7"/>
      <c r="C371" s="3"/>
      <c r="D371" s="2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x14ac:dyDescent="0.2">
      <c r="A372" s="2"/>
      <c r="B372" s="7"/>
      <c r="C372" s="3"/>
      <c r="D372" s="2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x14ac:dyDescent="0.2">
      <c r="A373" s="2"/>
      <c r="B373" s="7"/>
      <c r="C373" s="3"/>
      <c r="D373" s="2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x14ac:dyDescent="0.2">
      <c r="A374" s="2"/>
      <c r="B374" s="7"/>
      <c r="C374" s="3"/>
      <c r="D374" s="2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x14ac:dyDescent="0.2">
      <c r="A375" s="2"/>
      <c r="B375" s="7"/>
      <c r="C375" s="3"/>
      <c r="D375" s="2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x14ac:dyDescent="0.2">
      <c r="A376" s="2"/>
      <c r="B376" s="7"/>
      <c r="C376" s="3"/>
      <c r="D376" s="2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x14ac:dyDescent="0.2">
      <c r="A377" s="2"/>
      <c r="B377" s="7"/>
      <c r="C377" s="3"/>
      <c r="D377" s="2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x14ac:dyDescent="0.2">
      <c r="A378" s="2"/>
      <c r="B378" s="7"/>
      <c r="C378" s="3"/>
      <c r="D378" s="2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x14ac:dyDescent="0.2">
      <c r="A379" s="2"/>
      <c r="B379" s="7"/>
      <c r="C379" s="3"/>
      <c r="D379" s="2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x14ac:dyDescent="0.2">
      <c r="A380" s="2"/>
      <c r="B380" s="7"/>
      <c r="C380" s="3"/>
      <c r="D380" s="2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x14ac:dyDescent="0.2">
      <c r="A381" s="2"/>
      <c r="B381" s="7"/>
      <c r="C381" s="3"/>
      <c r="D381" s="2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x14ac:dyDescent="0.2">
      <c r="A382" s="2"/>
      <c r="B382" s="7"/>
      <c r="C382" s="3"/>
      <c r="D382" s="2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x14ac:dyDescent="0.2">
      <c r="A383" s="2"/>
      <c r="B383" s="7"/>
      <c r="C383" s="3"/>
      <c r="D383" s="2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x14ac:dyDescent="0.2">
      <c r="A384" s="2"/>
      <c r="B384" s="7"/>
      <c r="C384" s="3"/>
      <c r="D384" s="2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x14ac:dyDescent="0.2">
      <c r="A385" s="2"/>
      <c r="B385" s="7"/>
      <c r="C385" s="3"/>
      <c r="D385" s="2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x14ac:dyDescent="0.2">
      <c r="A386" s="2"/>
      <c r="B386" s="7"/>
      <c r="C386" s="3"/>
      <c r="D386" s="2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x14ac:dyDescent="0.2">
      <c r="A387" s="2"/>
      <c r="B387" s="7"/>
      <c r="C387" s="3"/>
      <c r="D387" s="2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x14ac:dyDescent="0.2">
      <c r="A388" s="2"/>
      <c r="B388" s="7"/>
      <c r="C388" s="3"/>
      <c r="D388" s="2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x14ac:dyDescent="0.2">
      <c r="A389" s="2"/>
      <c r="B389" s="7"/>
      <c r="C389" s="3"/>
      <c r="D389" s="2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x14ac:dyDescent="0.2">
      <c r="A390" s="2"/>
      <c r="B390" s="7"/>
      <c r="C390" s="3"/>
      <c r="D390" s="2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x14ac:dyDescent="0.2">
      <c r="A391" s="2"/>
      <c r="B391" s="7"/>
      <c r="C391" s="3"/>
      <c r="D391" s="2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x14ac:dyDescent="0.2">
      <c r="A392" s="2"/>
      <c r="B392" s="7"/>
      <c r="C392" s="3"/>
      <c r="D392" s="2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x14ac:dyDescent="0.2">
      <c r="A393" s="2"/>
      <c r="B393" s="7"/>
      <c r="C393" s="3"/>
      <c r="D393" s="2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x14ac:dyDescent="0.2">
      <c r="A394" s="2"/>
      <c r="B394" s="7"/>
      <c r="C394" s="3"/>
      <c r="D394" s="2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x14ac:dyDescent="0.2">
      <c r="A395" s="2"/>
      <c r="B395" s="7"/>
      <c r="C395" s="3"/>
      <c r="D395" s="2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x14ac:dyDescent="0.2">
      <c r="A396" s="2"/>
      <c r="B396" s="7"/>
      <c r="C396" s="3"/>
      <c r="D396" s="2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x14ac:dyDescent="0.2">
      <c r="A397" s="2"/>
      <c r="B397" s="7"/>
      <c r="C397" s="3"/>
      <c r="D397" s="2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x14ac:dyDescent="0.2">
      <c r="A398" s="2"/>
      <c r="B398" s="7"/>
      <c r="C398" s="3"/>
      <c r="D398" s="2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x14ac:dyDescent="0.2">
      <c r="A399" s="2"/>
      <c r="B399" s="7"/>
      <c r="C399" s="3"/>
      <c r="D399" s="2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x14ac:dyDescent="0.2">
      <c r="A400" s="2"/>
      <c r="B400" s="7"/>
      <c r="C400" s="3"/>
      <c r="D400" s="2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x14ac:dyDescent="0.2">
      <c r="A401" s="2"/>
      <c r="B401" s="7"/>
      <c r="C401" s="3"/>
      <c r="D401" s="2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x14ac:dyDescent="0.2">
      <c r="A402" s="2"/>
      <c r="B402" s="7"/>
      <c r="C402" s="3"/>
      <c r="D402" s="2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x14ac:dyDescent="0.2">
      <c r="A403" s="2"/>
      <c r="B403" s="7"/>
      <c r="C403" s="3"/>
      <c r="D403" s="2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x14ac:dyDescent="0.2">
      <c r="A404" s="2"/>
      <c r="B404" s="7"/>
      <c r="C404" s="3"/>
      <c r="D404" s="2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x14ac:dyDescent="0.2">
      <c r="A405" s="2"/>
      <c r="B405" s="7"/>
      <c r="C405" s="3"/>
      <c r="D405" s="2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x14ac:dyDescent="0.2">
      <c r="A406" s="2"/>
      <c r="B406" s="7"/>
      <c r="C406" s="3"/>
      <c r="D406" s="2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x14ac:dyDescent="0.2">
      <c r="A407" s="2"/>
      <c r="B407" s="7"/>
      <c r="C407" s="3"/>
      <c r="D407" s="2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x14ac:dyDescent="0.2">
      <c r="A408" s="2"/>
      <c r="B408" s="7"/>
      <c r="C408" s="3"/>
      <c r="D408" s="2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x14ac:dyDescent="0.2">
      <c r="A409" s="2"/>
      <c r="B409" s="7"/>
      <c r="C409" s="3"/>
      <c r="D409" s="2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x14ac:dyDescent="0.2">
      <c r="A410" s="2"/>
      <c r="B410" s="7"/>
      <c r="C410" s="3"/>
      <c r="D410" s="2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x14ac:dyDescent="0.2">
      <c r="A411" s="2"/>
      <c r="B411" s="7"/>
      <c r="C411" s="3"/>
      <c r="D411" s="2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x14ac:dyDescent="0.2">
      <c r="A412" s="2"/>
      <c r="B412" s="7"/>
      <c r="C412" s="3"/>
      <c r="D412" s="2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x14ac:dyDescent="0.2">
      <c r="A413" s="2"/>
      <c r="B413" s="7"/>
      <c r="C413" s="3"/>
      <c r="D413" s="2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x14ac:dyDescent="0.2">
      <c r="A414" s="2"/>
      <c r="B414" s="7"/>
      <c r="C414" s="3"/>
      <c r="D414" s="2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x14ac:dyDescent="0.2">
      <c r="A415" s="2"/>
      <c r="B415" s="7"/>
      <c r="C415" s="3"/>
      <c r="D415" s="2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x14ac:dyDescent="0.2">
      <c r="A416" s="2"/>
      <c r="B416" s="7"/>
      <c r="C416" s="3"/>
      <c r="D416" s="2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x14ac:dyDescent="0.2">
      <c r="A417" s="2"/>
      <c r="B417" s="7"/>
      <c r="C417" s="3"/>
      <c r="D417" s="2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x14ac:dyDescent="0.2">
      <c r="A418" s="2"/>
      <c r="B418" s="7"/>
      <c r="C418" s="3"/>
      <c r="D418" s="2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x14ac:dyDescent="0.2">
      <c r="A419" s="2"/>
      <c r="B419" s="7"/>
      <c r="C419" s="3"/>
      <c r="D419" s="2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x14ac:dyDescent="0.2">
      <c r="A420" s="2"/>
      <c r="B420" s="7"/>
      <c r="C420" s="3"/>
      <c r="D420" s="2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x14ac:dyDescent="0.2">
      <c r="A421" s="2"/>
      <c r="B421" s="7"/>
      <c r="C421" s="3"/>
      <c r="D421" s="2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x14ac:dyDescent="0.2">
      <c r="A422" s="2"/>
      <c r="B422" s="7"/>
      <c r="C422" s="3"/>
      <c r="D422" s="2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x14ac:dyDescent="0.2">
      <c r="A423" s="2"/>
      <c r="B423" s="7"/>
      <c r="C423" s="3"/>
      <c r="D423" s="2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x14ac:dyDescent="0.2">
      <c r="A424" s="2"/>
      <c r="B424" s="7"/>
      <c r="C424" s="3"/>
      <c r="D424" s="2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x14ac:dyDescent="0.2">
      <c r="A425" s="2"/>
      <c r="B425" s="7"/>
      <c r="C425" s="3"/>
      <c r="D425" s="2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x14ac:dyDescent="0.2">
      <c r="A426" s="2"/>
      <c r="B426" s="7"/>
      <c r="C426" s="3"/>
      <c r="D426" s="2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x14ac:dyDescent="0.2">
      <c r="A427" s="2"/>
      <c r="B427" s="7"/>
      <c r="C427" s="3"/>
      <c r="D427" s="2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x14ac:dyDescent="0.2">
      <c r="A428" s="2"/>
      <c r="B428" s="7"/>
      <c r="C428" s="3"/>
      <c r="D428" s="2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x14ac:dyDescent="0.2">
      <c r="A429" s="2"/>
      <c r="B429" s="7"/>
      <c r="C429" s="3"/>
      <c r="D429" s="2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x14ac:dyDescent="0.2">
      <c r="A430" s="2"/>
      <c r="B430" s="7"/>
      <c r="C430" s="3"/>
      <c r="D430" s="2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x14ac:dyDescent="0.2">
      <c r="A431" s="2"/>
      <c r="B431" s="7"/>
      <c r="C431" s="3"/>
      <c r="D431" s="2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x14ac:dyDescent="0.2">
      <c r="A432" s="2"/>
      <c r="B432" s="7"/>
      <c r="C432" s="3"/>
      <c r="D432" s="2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x14ac:dyDescent="0.2">
      <c r="A433" s="2"/>
      <c r="B433" s="7"/>
      <c r="C433" s="3"/>
      <c r="D433" s="2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x14ac:dyDescent="0.2">
      <c r="A434" s="2"/>
      <c r="B434" s="7"/>
      <c r="C434" s="3"/>
      <c r="D434" s="2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x14ac:dyDescent="0.2">
      <c r="A435" s="2"/>
      <c r="B435" s="7"/>
      <c r="C435" s="3"/>
      <c r="D435" s="2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x14ac:dyDescent="0.2">
      <c r="A436" s="2"/>
      <c r="B436" s="7"/>
      <c r="C436" s="3"/>
      <c r="D436" s="2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x14ac:dyDescent="0.2">
      <c r="A437" s="2"/>
      <c r="B437" s="7"/>
      <c r="C437" s="3"/>
      <c r="D437" s="2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x14ac:dyDescent="0.2">
      <c r="A438" s="2"/>
      <c r="B438" s="7"/>
      <c r="C438" s="3"/>
      <c r="D438" s="2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x14ac:dyDescent="0.2">
      <c r="A439" s="2"/>
      <c r="B439" s="7"/>
      <c r="C439" s="3"/>
      <c r="D439" s="2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x14ac:dyDescent="0.2">
      <c r="A440" s="2"/>
      <c r="B440" s="7"/>
      <c r="C440" s="3"/>
      <c r="D440" s="2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x14ac:dyDescent="0.2">
      <c r="A441" s="2"/>
      <c r="B441" s="7"/>
      <c r="C441" s="3"/>
      <c r="D441" s="2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x14ac:dyDescent="0.2">
      <c r="A442" s="2"/>
      <c r="B442" s="7"/>
      <c r="C442" s="3"/>
      <c r="D442" s="2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x14ac:dyDescent="0.2">
      <c r="A443" s="2"/>
      <c r="B443" s="7"/>
      <c r="C443" s="3"/>
      <c r="D443" s="2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x14ac:dyDescent="0.2">
      <c r="A444" s="2"/>
      <c r="B444" s="7"/>
      <c r="C444" s="3"/>
      <c r="D444" s="2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x14ac:dyDescent="0.2">
      <c r="A445" s="2"/>
      <c r="B445" s="7"/>
      <c r="C445" s="3"/>
      <c r="D445" s="2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x14ac:dyDescent="0.2">
      <c r="A446" s="2"/>
      <c r="B446" s="7"/>
      <c r="C446" s="3"/>
      <c r="D446" s="2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x14ac:dyDescent="0.2">
      <c r="A447" s="2"/>
      <c r="B447" s="7"/>
      <c r="C447" s="3"/>
      <c r="D447" s="2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x14ac:dyDescent="0.2">
      <c r="A448" s="2"/>
      <c r="B448" s="7"/>
      <c r="C448" s="3"/>
      <c r="D448" s="2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x14ac:dyDescent="0.2">
      <c r="A449" s="2"/>
      <c r="B449" s="7"/>
      <c r="C449" s="3"/>
      <c r="D449" s="2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x14ac:dyDescent="0.2">
      <c r="A450" s="2"/>
      <c r="B450" s="7"/>
      <c r="C450" s="3"/>
      <c r="D450" s="2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x14ac:dyDescent="0.2">
      <c r="A451" s="2"/>
      <c r="B451" s="7"/>
      <c r="C451" s="3"/>
      <c r="D451" s="2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x14ac:dyDescent="0.2">
      <c r="A452" s="2"/>
      <c r="B452" s="7"/>
      <c r="C452" s="3"/>
      <c r="D452" s="2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x14ac:dyDescent="0.2">
      <c r="A453" s="2"/>
      <c r="B453" s="7"/>
      <c r="C453" s="3"/>
      <c r="D453" s="2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x14ac:dyDescent="0.2">
      <c r="A454" s="2"/>
      <c r="B454" s="7"/>
      <c r="C454" s="3"/>
      <c r="D454" s="2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x14ac:dyDescent="0.2">
      <c r="A455" s="2"/>
      <c r="B455" s="7"/>
      <c r="C455" s="3"/>
      <c r="D455" s="2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x14ac:dyDescent="0.2">
      <c r="A456" s="2"/>
      <c r="B456" s="7"/>
      <c r="C456" s="3"/>
      <c r="D456" s="2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x14ac:dyDescent="0.2">
      <c r="A457" s="2"/>
      <c r="B457" s="7"/>
      <c r="C457" s="3"/>
      <c r="D457" s="2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x14ac:dyDescent="0.2">
      <c r="A458" s="2"/>
      <c r="B458" s="7"/>
      <c r="C458" s="3"/>
      <c r="D458" s="2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x14ac:dyDescent="0.2">
      <c r="A459" s="2"/>
      <c r="B459" s="7"/>
      <c r="C459" s="3"/>
      <c r="D459" s="2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x14ac:dyDescent="0.2">
      <c r="A460" s="2"/>
      <c r="B460" s="7"/>
      <c r="C460" s="3"/>
      <c r="D460" s="2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x14ac:dyDescent="0.2">
      <c r="A461" s="2"/>
      <c r="B461" s="7"/>
      <c r="C461" s="3"/>
      <c r="D461" s="2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x14ac:dyDescent="0.2">
      <c r="A462" s="2"/>
      <c r="B462" s="7"/>
      <c r="C462" s="3"/>
      <c r="D462" s="2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x14ac:dyDescent="0.2">
      <c r="A463" s="2"/>
      <c r="B463" s="7"/>
      <c r="C463" s="3"/>
      <c r="D463" s="2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x14ac:dyDescent="0.2">
      <c r="A464" s="2"/>
      <c r="B464" s="7"/>
      <c r="C464" s="3"/>
      <c r="D464" s="2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x14ac:dyDescent="0.2">
      <c r="A465" s="2"/>
      <c r="B465" s="7"/>
      <c r="C465" s="3"/>
      <c r="D465" s="2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x14ac:dyDescent="0.2">
      <c r="A466" s="2"/>
      <c r="B466" s="7"/>
      <c r="C466" s="3"/>
      <c r="D466" s="2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x14ac:dyDescent="0.2">
      <c r="A467" s="2"/>
      <c r="B467" s="7"/>
      <c r="C467" s="3"/>
      <c r="D467" s="2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x14ac:dyDescent="0.2">
      <c r="A468" s="2"/>
      <c r="B468" s="7"/>
      <c r="C468" s="3"/>
      <c r="D468" s="2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x14ac:dyDescent="0.2">
      <c r="A469" s="2"/>
      <c r="B469" s="7"/>
      <c r="C469" s="3"/>
      <c r="D469" s="2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x14ac:dyDescent="0.2">
      <c r="A470" s="2"/>
      <c r="B470" s="7"/>
      <c r="C470" s="3"/>
      <c r="D470" s="2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x14ac:dyDescent="0.2">
      <c r="A471" s="2"/>
      <c r="B471" s="7"/>
      <c r="C471" s="3"/>
      <c r="D471" s="2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x14ac:dyDescent="0.2">
      <c r="A472" s="2"/>
      <c r="B472" s="7"/>
      <c r="C472" s="3"/>
      <c r="D472" s="2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x14ac:dyDescent="0.2">
      <c r="A473" s="2"/>
      <c r="B473" s="7"/>
      <c r="C473" s="3"/>
      <c r="D473" s="2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x14ac:dyDescent="0.2">
      <c r="A474" s="2"/>
      <c r="B474" s="7"/>
      <c r="C474" s="3"/>
      <c r="D474" s="2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x14ac:dyDescent="0.2">
      <c r="A475" s="2"/>
      <c r="B475" s="7"/>
      <c r="C475" s="3"/>
      <c r="D475" s="2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x14ac:dyDescent="0.2">
      <c r="A476" s="2"/>
      <c r="B476" s="7"/>
      <c r="C476" s="3"/>
      <c r="D476" s="2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x14ac:dyDescent="0.2">
      <c r="A477" s="2"/>
      <c r="B477" s="7"/>
      <c r="C477" s="3"/>
      <c r="D477" s="2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x14ac:dyDescent="0.2">
      <c r="A478" s="2"/>
      <c r="B478" s="7"/>
      <c r="C478" s="3"/>
      <c r="D478" s="2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x14ac:dyDescent="0.2">
      <c r="A479" s="2"/>
      <c r="B479" s="7"/>
      <c r="C479" s="3"/>
      <c r="D479" s="2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x14ac:dyDescent="0.2">
      <c r="A480" s="2"/>
      <c r="B480" s="7"/>
      <c r="C480" s="3"/>
      <c r="D480" s="2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x14ac:dyDescent="0.2">
      <c r="A481" s="2"/>
      <c r="B481" s="7"/>
      <c r="C481" s="3"/>
      <c r="D481" s="2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x14ac:dyDescent="0.2">
      <c r="A482" s="2"/>
      <c r="B482" s="7"/>
      <c r="C482" s="3"/>
      <c r="D482" s="2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x14ac:dyDescent="0.2">
      <c r="A483" s="2"/>
      <c r="B483" s="7"/>
      <c r="C483" s="3"/>
      <c r="D483" s="2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x14ac:dyDescent="0.2">
      <c r="A484" s="2"/>
      <c r="B484" s="7"/>
      <c r="C484" s="3"/>
      <c r="D484" s="2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x14ac:dyDescent="0.2">
      <c r="A485" s="2"/>
      <c r="B485" s="7"/>
      <c r="C485" s="3"/>
      <c r="D485" s="2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x14ac:dyDescent="0.2">
      <c r="A486" s="2"/>
      <c r="B486" s="7"/>
      <c r="C486" s="3"/>
      <c r="D486" s="2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x14ac:dyDescent="0.2">
      <c r="A487" s="2"/>
      <c r="B487" s="7"/>
      <c r="C487" s="3"/>
      <c r="D487" s="2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x14ac:dyDescent="0.2">
      <c r="A488" s="2"/>
      <c r="B488" s="7"/>
      <c r="C488" s="3"/>
      <c r="D488" s="2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x14ac:dyDescent="0.2">
      <c r="A489" s="2"/>
      <c r="B489" s="7"/>
      <c r="C489" s="3"/>
      <c r="D489" s="2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x14ac:dyDescent="0.2">
      <c r="A490" s="2"/>
      <c r="B490" s="7"/>
      <c r="C490" s="3"/>
      <c r="D490" s="2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x14ac:dyDescent="0.2">
      <c r="A491" s="2"/>
      <c r="B491" s="7"/>
      <c r="C491" s="3"/>
      <c r="D491" s="2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x14ac:dyDescent="0.2">
      <c r="A492" s="2"/>
      <c r="B492" s="7"/>
      <c r="C492" s="3"/>
      <c r="D492" s="2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x14ac:dyDescent="0.2">
      <c r="A493" s="2"/>
      <c r="B493" s="7"/>
      <c r="C493" s="3"/>
      <c r="D493" s="2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x14ac:dyDescent="0.2">
      <c r="A494" s="2"/>
      <c r="B494" s="7"/>
      <c r="C494" s="3"/>
      <c r="D494" s="2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x14ac:dyDescent="0.2">
      <c r="A495" s="2"/>
      <c r="B495" s="7"/>
      <c r="C495" s="3"/>
      <c r="D495" s="2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x14ac:dyDescent="0.2">
      <c r="A496" s="2"/>
      <c r="B496" s="7"/>
      <c r="C496" s="3"/>
      <c r="D496" s="2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x14ac:dyDescent="0.2">
      <c r="A497" s="2"/>
      <c r="B497" s="7"/>
      <c r="C497" s="3"/>
      <c r="D497" s="2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x14ac:dyDescent="0.2">
      <c r="A498" s="2"/>
      <c r="B498" s="7"/>
      <c r="C498" s="3"/>
      <c r="D498" s="2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x14ac:dyDescent="0.2">
      <c r="A499" s="2"/>
      <c r="B499" s="7"/>
      <c r="C499" s="3"/>
      <c r="D499" s="2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x14ac:dyDescent="0.2">
      <c r="A500" s="2"/>
      <c r="B500" s="7"/>
      <c r="C500" s="3"/>
      <c r="D500" s="2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x14ac:dyDescent="0.2">
      <c r="A501" s="2"/>
      <c r="B501" s="7"/>
      <c r="C501" s="3"/>
      <c r="D501" s="2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x14ac:dyDescent="0.2">
      <c r="A502" s="2"/>
      <c r="B502" s="7"/>
      <c r="C502" s="3"/>
      <c r="D502" s="2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x14ac:dyDescent="0.2">
      <c r="A503" s="2"/>
      <c r="B503" s="7"/>
      <c r="C503" s="3"/>
      <c r="D503" s="2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x14ac:dyDescent="0.2">
      <c r="A504" s="2"/>
      <c r="B504" s="7"/>
      <c r="C504" s="3"/>
      <c r="D504" s="2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x14ac:dyDescent="0.2">
      <c r="A505" s="2"/>
      <c r="B505" s="7"/>
      <c r="C505" s="3"/>
      <c r="D505" s="2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x14ac:dyDescent="0.2">
      <c r="A506" s="2"/>
      <c r="B506" s="7"/>
      <c r="C506" s="3"/>
      <c r="D506" s="2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x14ac:dyDescent="0.2">
      <c r="A507" s="2"/>
      <c r="B507" s="7"/>
      <c r="C507" s="3"/>
      <c r="D507" s="2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x14ac:dyDescent="0.2">
      <c r="A508" s="2"/>
      <c r="B508" s="7"/>
      <c r="C508" s="3"/>
      <c r="D508" s="2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x14ac:dyDescent="0.2">
      <c r="A509" s="2"/>
      <c r="B509" s="7"/>
      <c r="C509" s="3"/>
      <c r="D509" s="2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x14ac:dyDescent="0.2">
      <c r="A510" s="2"/>
      <c r="B510" s="7"/>
      <c r="C510" s="3"/>
      <c r="D510" s="2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x14ac:dyDescent="0.2">
      <c r="A511" s="2"/>
      <c r="B511" s="7"/>
      <c r="C511" s="3"/>
      <c r="D511" s="2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x14ac:dyDescent="0.2">
      <c r="A512" s="2"/>
      <c r="B512" s="7"/>
      <c r="C512" s="3"/>
      <c r="D512" s="2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x14ac:dyDescent="0.2">
      <c r="A513" s="2"/>
      <c r="B513" s="7"/>
      <c r="C513" s="3"/>
      <c r="D513" s="2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x14ac:dyDescent="0.2">
      <c r="A514" s="2"/>
      <c r="B514" s="7"/>
      <c r="C514" s="3"/>
      <c r="D514" s="2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x14ac:dyDescent="0.2">
      <c r="A515" s="2"/>
      <c r="B515" s="7"/>
      <c r="C515" s="3"/>
      <c r="D515" s="2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x14ac:dyDescent="0.2">
      <c r="A516" s="2"/>
      <c r="B516" s="7"/>
      <c r="C516" s="3"/>
      <c r="D516" s="2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x14ac:dyDescent="0.2">
      <c r="A517" s="2"/>
      <c r="B517" s="7"/>
      <c r="C517" s="3"/>
      <c r="D517" s="2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x14ac:dyDescent="0.2">
      <c r="A518" s="2"/>
      <c r="B518" s="7"/>
      <c r="C518" s="3"/>
      <c r="D518" s="2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x14ac:dyDescent="0.2">
      <c r="A519" s="2"/>
      <c r="B519" s="7"/>
      <c r="C519" s="3"/>
      <c r="D519" s="2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x14ac:dyDescent="0.2">
      <c r="A520" s="2"/>
      <c r="B520" s="7"/>
      <c r="C520" s="3"/>
      <c r="D520" s="2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x14ac:dyDescent="0.2">
      <c r="A521" s="2"/>
      <c r="B521" s="7"/>
      <c r="C521" s="3"/>
      <c r="D521" s="2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x14ac:dyDescent="0.2">
      <c r="A522" s="2"/>
      <c r="B522" s="7"/>
      <c r="C522" s="3"/>
      <c r="D522" s="2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x14ac:dyDescent="0.2">
      <c r="A523" s="2"/>
      <c r="B523" s="7"/>
      <c r="C523" s="3"/>
      <c r="D523" s="2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x14ac:dyDescent="0.2">
      <c r="A524" s="2"/>
      <c r="B524" s="7"/>
      <c r="C524" s="3"/>
      <c r="D524" s="2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x14ac:dyDescent="0.2">
      <c r="A525" s="2"/>
      <c r="B525" s="7"/>
      <c r="C525" s="3"/>
      <c r="D525" s="2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x14ac:dyDescent="0.2">
      <c r="A526" s="2"/>
      <c r="B526" s="7"/>
      <c r="C526" s="3"/>
      <c r="D526" s="2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x14ac:dyDescent="0.2">
      <c r="A527" s="2"/>
      <c r="B527" s="7"/>
      <c r="C527" s="3"/>
      <c r="D527" s="2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x14ac:dyDescent="0.2">
      <c r="A528" s="2"/>
      <c r="B528" s="7"/>
      <c r="C528" s="3"/>
      <c r="D528" s="2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x14ac:dyDescent="0.2">
      <c r="A529" s="2"/>
      <c r="B529" s="7"/>
      <c r="C529" s="3"/>
      <c r="D529" s="2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x14ac:dyDescent="0.2">
      <c r="A530" s="2"/>
      <c r="B530" s="7"/>
      <c r="C530" s="3"/>
      <c r="D530" s="2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x14ac:dyDescent="0.2">
      <c r="A531" s="2"/>
      <c r="B531" s="7"/>
      <c r="C531" s="3"/>
      <c r="D531" s="2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x14ac:dyDescent="0.2">
      <c r="A532" s="2"/>
      <c r="B532" s="7"/>
      <c r="C532" s="3"/>
      <c r="D532" s="2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</sheetData>
  <sheetProtection algorithmName="SHA-512" hashValue="PgyJTWYqxIGGI78lw0PctPTBWGQWOJPQTLmpGiuigK+U5urS7rF0LtM+pRq5UtsTrjYrGUYn9y0Ad4MqBeN0OA==" saltValue="gUv0eFZZ7iWmRW7hNDi5ig==" spinCount="100000" sheet="1" objects="1" scenarios="1"/>
  <mergeCells count="12">
    <mergeCell ref="A1:F1"/>
    <mergeCell ref="B17:B25"/>
    <mergeCell ref="B26:B32"/>
    <mergeCell ref="B34:B35"/>
    <mergeCell ref="B36:B37"/>
    <mergeCell ref="A33:A38"/>
    <mergeCell ref="A17:A32"/>
    <mergeCell ref="B3:B5"/>
    <mergeCell ref="B6:B10"/>
    <mergeCell ref="B11:B13"/>
    <mergeCell ref="B14:B16"/>
    <mergeCell ref="A3:A16"/>
  </mergeCells>
  <conditionalFormatting sqref="D3:D38">
    <cfRule type="containsText" dxfId="7" priority="4" operator="containsText" text="Non applicable">
      <formula>NOT(ISERROR(SEARCH("Non applicable",D3)))</formula>
    </cfRule>
    <cfRule type="containsText" dxfId="6" priority="5" operator="containsText" text="Applicable">
      <formula>NOT(ISERROR(SEARCH("Applicable",D3)))</formula>
    </cfRule>
  </conditionalFormatting>
  <conditionalFormatting sqref="E3:E38">
    <cfRule type="containsText" dxfId="5" priority="1" operator="containsText" text="Non">
      <formula>NOT(ISERROR(SEARCH("Non",E3)))</formula>
    </cfRule>
    <cfRule type="containsText" dxfId="4" priority="2" operator="containsText" text="Partiellement">
      <formula>NOT(ISERROR(SEARCH("Partiellement",E3)))</formula>
    </cfRule>
    <cfRule type="containsText" dxfId="3" priority="3" operator="containsText" text="Oui">
      <formula>NOT(ISERROR(SEARCH("Oui",E3)))</formula>
    </cfRule>
  </conditionalFormatting>
  <dataValidations count="2">
    <dataValidation type="list" allowBlank="1" showErrorMessage="1" sqref="E3:E38" xr:uid="{00000000-0002-0000-0000-000000000000}">
      <formula1>"Yes,Partially,No"</formula1>
    </dataValidation>
    <dataValidation type="list" allowBlank="1" showErrorMessage="1" sqref="D3:D38" xr:uid="{00000000-0002-0000-0000-000001000000}">
      <formula1>"Applicable,Non applicable"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797C1-C909-4209-BB9D-0C83C7A2C2E6}">
  <sheetPr>
    <tabColor rgb="FF38761D"/>
  </sheetPr>
  <dimension ref="A1:AC155"/>
  <sheetViews>
    <sheetView zoomScale="50" zoomScaleNormal="50" workbookViewId="0">
      <selection activeCell="Q11" sqref="Q11"/>
    </sheetView>
  </sheetViews>
  <sheetFormatPr baseColWidth="10" defaultColWidth="9.140625" defaultRowHeight="12.75" x14ac:dyDescent="0.2"/>
  <cols>
    <col min="1" max="1" width="4.42578125" style="24" customWidth="1"/>
    <col min="2" max="3" width="21" style="24" customWidth="1"/>
    <col min="4" max="4" width="5.85546875" style="24" customWidth="1"/>
    <col min="5" max="6" width="21" style="24" customWidth="1"/>
    <col min="7" max="7" width="5.85546875" style="24" customWidth="1"/>
    <col min="8" max="8" width="38.85546875" style="24" customWidth="1"/>
    <col min="9" max="9" width="16.5703125" style="24" customWidth="1"/>
    <col min="10" max="10" width="18" style="24" customWidth="1"/>
    <col min="11" max="11" width="17" style="24" customWidth="1"/>
    <col min="12" max="16384" width="9.140625" style="24"/>
  </cols>
  <sheetData>
    <row r="1" spans="1:29" ht="21.75" customHeight="1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21.75" customHeight="1" x14ac:dyDescent="0.2">
      <c r="A2" s="23"/>
      <c r="B2" s="23"/>
      <c r="C2" s="23"/>
      <c r="D2" s="91" t="str">
        <f>'AUDIT'!A1</f>
        <v>(P1) IA Plateforme Salon BtoB</v>
      </c>
      <c r="E2" s="91"/>
      <c r="F2" s="91"/>
      <c r="G2" s="91"/>
      <c r="H2" s="91"/>
      <c r="I2" s="91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21.75" customHeight="1" x14ac:dyDescent="0.2">
      <c r="A3" s="23"/>
      <c r="B3" s="23"/>
      <c r="C3" s="23"/>
      <c r="D3" s="91"/>
      <c r="E3" s="91"/>
      <c r="F3" s="91"/>
      <c r="G3" s="91"/>
      <c r="H3" s="91"/>
      <c r="I3" s="91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1:29" ht="21.75" customHeight="1" thickBo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7.75" customHeight="1" thickTop="1" x14ac:dyDescent="0.2">
      <c r="A5" s="23"/>
      <c r="B5" s="79" t="s">
        <v>61</v>
      </c>
      <c r="C5" s="80"/>
      <c r="D5" s="23"/>
      <c r="E5" s="83" t="s">
        <v>62</v>
      </c>
      <c r="F5" s="84"/>
      <c r="G5" s="23"/>
      <c r="H5" s="79" t="s">
        <v>63</v>
      </c>
      <c r="I5" s="87"/>
      <c r="J5" s="87"/>
      <c r="K5" s="80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1:29" ht="27.75" customHeight="1" thickBot="1" x14ac:dyDescent="0.25">
      <c r="A6" s="23"/>
      <c r="B6" s="81"/>
      <c r="C6" s="82"/>
      <c r="D6" s="23"/>
      <c r="E6" s="85"/>
      <c r="F6" s="86"/>
      <c r="G6" s="25"/>
      <c r="H6" s="88"/>
      <c r="I6" s="89"/>
      <c r="J6" s="89"/>
      <c r="K6" s="90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ht="48.75" customHeight="1" thickTop="1" thickBot="1" x14ac:dyDescent="0.25">
      <c r="A7" s="23"/>
      <c r="B7" s="19" t="s">
        <v>64</v>
      </c>
      <c r="C7" s="20" t="s">
        <v>65</v>
      </c>
      <c r="D7" s="26"/>
      <c r="E7" s="27" t="s">
        <v>66</v>
      </c>
      <c r="F7" s="17">
        <f>SUM((COUNTIF('AUDIT'!E:E,"oui")*1)+SUM(COUNTIF('AUDIT'!E:E,"partiellement")*0.5))/36</f>
        <v>0.33333333333333331</v>
      </c>
      <c r="G7" s="25"/>
      <c r="H7" s="28" t="s">
        <v>1</v>
      </c>
      <c r="I7" s="29" t="s">
        <v>67</v>
      </c>
      <c r="J7" s="30" t="s">
        <v>65</v>
      </c>
      <c r="K7" s="31" t="s">
        <v>68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48.75" customHeight="1" thickTop="1" thickBot="1" x14ac:dyDescent="0.25">
      <c r="A8" s="23"/>
      <c r="B8" s="21">
        <f>COUNTIF('AUDIT'!D:D,"Applicable")</f>
        <v>35</v>
      </c>
      <c r="C8" s="22">
        <f>SUM(B8/36)</f>
        <v>0.97222222222222221</v>
      </c>
      <c r="D8" s="26"/>
      <c r="E8" s="32" t="s">
        <v>69</v>
      </c>
      <c r="F8" s="18">
        <f>SUM((COUNTIF('AUDIT'!E:E,"oui")*1)+SUM(COUNTIF('AUDIT'!E:E,"partiellement")*0.5))/COUNTIF('AUDIT'!D:D,"Applicable")</f>
        <v>0.34285714285714286</v>
      </c>
      <c r="G8" s="25"/>
      <c r="H8" s="33" t="s">
        <v>7</v>
      </c>
      <c r="I8" s="34" t="s">
        <v>11</v>
      </c>
      <c r="J8" s="35">
        <f>SUM(K8/14)</f>
        <v>0.21428571428571427</v>
      </c>
      <c r="K8" s="36">
        <f>COUNTIF('AUDIT'!E3:E16,"oui")</f>
        <v>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48.75" customHeight="1" thickTop="1" x14ac:dyDescent="0.2">
      <c r="A9" s="23"/>
      <c r="B9" s="23"/>
      <c r="C9" s="23"/>
      <c r="D9" s="23"/>
      <c r="E9" s="37"/>
      <c r="F9" s="23"/>
      <c r="G9" s="23"/>
      <c r="H9" s="33"/>
      <c r="I9" s="34" t="s">
        <v>40</v>
      </c>
      <c r="J9" s="38">
        <f t="shared" ref="J9:J10" si="0">SUM(K9/14)</f>
        <v>0</v>
      </c>
      <c r="K9" s="36">
        <f>COUNTIF('AUDIT'!E3:E16,"partiellement")</f>
        <v>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48.75" customHeight="1" x14ac:dyDescent="0.2">
      <c r="A10" s="23"/>
      <c r="B10" s="23"/>
      <c r="C10" s="23"/>
      <c r="D10" s="23"/>
      <c r="E10" s="23"/>
      <c r="F10" s="23"/>
      <c r="G10" s="23"/>
      <c r="H10" s="39"/>
      <c r="I10" s="40" t="s">
        <v>16</v>
      </c>
      <c r="J10" s="41">
        <f t="shared" si="0"/>
        <v>0.7857142857142857</v>
      </c>
      <c r="K10" s="42">
        <f>COUNTIF('AUDIT'!E3:E16,"Non")</f>
        <v>11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48.75" customHeight="1" x14ac:dyDescent="0.2">
      <c r="A11" s="23"/>
      <c r="B11" s="23"/>
      <c r="C11" s="23"/>
      <c r="D11" s="23"/>
      <c r="E11" s="23"/>
      <c r="F11" s="23"/>
      <c r="G11" s="23"/>
      <c r="H11" s="43"/>
      <c r="I11" s="44"/>
      <c r="J11" s="44"/>
      <c r="K11" s="45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48.75" customHeight="1" thickBot="1" x14ac:dyDescent="0.25">
      <c r="A12" s="23"/>
      <c r="B12" s="23"/>
      <c r="C12" s="23"/>
      <c r="D12" s="23"/>
      <c r="E12" s="23"/>
      <c r="F12" s="23"/>
      <c r="G12" s="23"/>
      <c r="H12" s="28" t="s">
        <v>1</v>
      </c>
      <c r="I12" s="29" t="s">
        <v>67</v>
      </c>
      <c r="J12" s="30" t="s">
        <v>65</v>
      </c>
      <c r="K12" s="31" t="s">
        <v>68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48.75" customHeight="1" thickTop="1" x14ac:dyDescent="0.2">
      <c r="A13" s="23"/>
      <c r="B13" s="23"/>
      <c r="C13" s="23"/>
      <c r="D13" s="23"/>
      <c r="E13" s="23"/>
      <c r="F13" s="23"/>
      <c r="G13" s="23"/>
      <c r="H13" s="33" t="s">
        <v>29</v>
      </c>
      <c r="I13" s="34" t="s">
        <v>11</v>
      </c>
      <c r="J13" s="38">
        <f>SUM(K13/16)</f>
        <v>0.375</v>
      </c>
      <c r="K13" s="36">
        <f>COUNTIF('AUDIT'!E17:E32,"oui")</f>
        <v>6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8.75" customHeight="1" x14ac:dyDescent="0.2">
      <c r="A14" s="23"/>
      <c r="B14" s="23"/>
      <c r="C14" s="23"/>
      <c r="D14" s="23"/>
      <c r="E14" s="23"/>
      <c r="F14" s="23"/>
      <c r="G14" s="23"/>
      <c r="H14" s="33"/>
      <c r="I14" s="34" t="s">
        <v>40</v>
      </c>
      <c r="J14" s="38">
        <f>SUM(K14/16)</f>
        <v>6.25E-2</v>
      </c>
      <c r="K14" s="36">
        <f>COUNTIF('AUDIT'!E17:E32,"partiellement")</f>
        <v>1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48.75" customHeight="1" x14ac:dyDescent="0.2">
      <c r="A15" s="23"/>
      <c r="B15" s="23"/>
      <c r="C15" s="23"/>
      <c r="D15" s="23"/>
      <c r="E15" s="23"/>
      <c r="F15" s="23"/>
      <c r="G15" s="23"/>
      <c r="H15" s="39"/>
      <c r="I15" s="40" t="s">
        <v>16</v>
      </c>
      <c r="J15" s="41">
        <f>SUM(K15/16)</f>
        <v>0.5625</v>
      </c>
      <c r="K15" s="42">
        <f>COUNTIF('AUDIT'!E17:E32,"Non")</f>
        <v>9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48.75" customHeight="1" x14ac:dyDescent="0.2">
      <c r="A16" s="23"/>
      <c r="B16" s="23"/>
      <c r="C16" s="23"/>
      <c r="D16" s="23"/>
      <c r="E16" s="23"/>
      <c r="F16" s="23"/>
      <c r="G16" s="23"/>
      <c r="H16" s="43"/>
      <c r="I16" s="44"/>
      <c r="J16" s="44"/>
      <c r="K16" s="4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48.75" customHeight="1" thickBot="1" x14ac:dyDescent="0.25">
      <c r="A17" s="23"/>
      <c r="B17" s="23"/>
      <c r="C17" s="23"/>
      <c r="D17" s="23"/>
      <c r="E17" s="23"/>
      <c r="F17" s="23"/>
      <c r="G17" s="23"/>
      <c r="H17" s="28" t="s">
        <v>1</v>
      </c>
      <c r="I17" s="29" t="s">
        <v>67</v>
      </c>
      <c r="J17" s="30" t="s">
        <v>65</v>
      </c>
      <c r="K17" s="31" t="s">
        <v>68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48.75" customHeight="1" thickTop="1" x14ac:dyDescent="0.2">
      <c r="A18" s="23"/>
      <c r="B18" s="23"/>
      <c r="C18" s="23"/>
      <c r="D18" s="23"/>
      <c r="E18" s="23"/>
      <c r="F18" s="23"/>
      <c r="G18" s="23"/>
      <c r="H18" s="33" t="s">
        <v>50</v>
      </c>
      <c r="I18" s="34" t="s">
        <v>11</v>
      </c>
      <c r="J18" s="38">
        <f>SUM(K18/6)</f>
        <v>0.16666666666666666</v>
      </c>
      <c r="K18" s="36">
        <f>COUNTIF('AUDIT'!E33:E38,"oui")</f>
        <v>1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48.75" customHeight="1" x14ac:dyDescent="0.2">
      <c r="A19" s="23"/>
      <c r="B19" s="23"/>
      <c r="C19" s="23"/>
      <c r="D19" s="23"/>
      <c r="E19" s="23"/>
      <c r="F19" s="23"/>
      <c r="G19" s="23"/>
      <c r="H19" s="33"/>
      <c r="I19" s="34" t="s">
        <v>40</v>
      </c>
      <c r="J19" s="38">
        <f>SUM(K19/6)</f>
        <v>0.5</v>
      </c>
      <c r="K19" s="36">
        <f>COUNTIF('AUDIT'!E33:E38,"Partiellement")</f>
        <v>3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48.75" customHeight="1" x14ac:dyDescent="0.2">
      <c r="A20" s="23"/>
      <c r="B20" s="23"/>
      <c r="C20" s="23"/>
      <c r="D20" s="23"/>
      <c r="E20" s="23"/>
      <c r="F20" s="23"/>
      <c r="G20" s="23"/>
      <c r="H20" s="39"/>
      <c r="I20" s="40" t="s">
        <v>16</v>
      </c>
      <c r="J20" s="41">
        <f>SUM(K20/6)</f>
        <v>0.33333333333333331</v>
      </c>
      <c r="K20" s="42">
        <f>COUNTIF('AUDIT'!E33:E38,"Non")</f>
        <v>2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27.75" customHeight="1" thickBot="1" x14ac:dyDescent="0.25">
      <c r="A21" s="23"/>
      <c r="B21" s="23"/>
      <c r="C21" s="23"/>
      <c r="D21" s="23"/>
      <c r="E21" s="23"/>
      <c r="F21" s="23"/>
      <c r="G21" s="23"/>
      <c r="H21" s="46"/>
      <c r="I21" s="47"/>
      <c r="J21" s="48"/>
      <c r="K21" s="49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27.75" customHeight="1" thickTop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27.7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27.75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27.75" customHeigh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9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9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spans="1:22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spans="1:22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spans="1:22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spans="1:22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spans="1:22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spans="1:22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2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2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2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2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2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2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x14ac:dyDescent="0.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</row>
    <row r="115" spans="1:22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</row>
    <row r="116" spans="1:22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</row>
    <row r="117" spans="1:22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</row>
    <row r="118" spans="1:22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</row>
    <row r="119" spans="1:22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</row>
    <row r="120" spans="1:22" x14ac:dyDescent="0.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</row>
    <row r="121" spans="1:22" x14ac:dyDescent="0.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</row>
    <row r="122" spans="1:22" x14ac:dyDescent="0.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</row>
    <row r="123" spans="1:22" x14ac:dyDescent="0.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</row>
    <row r="124" spans="1:22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</row>
    <row r="125" spans="1:22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</row>
    <row r="126" spans="1:22" x14ac:dyDescent="0.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</row>
    <row r="127" spans="1:22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</row>
    <row r="128" spans="1:22" x14ac:dyDescent="0.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</row>
    <row r="129" spans="1:22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</row>
    <row r="130" spans="1:22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</row>
    <row r="131" spans="1:22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</row>
    <row r="132" spans="1:22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</row>
    <row r="133" spans="1:22" x14ac:dyDescent="0.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</row>
    <row r="134" spans="1:22" x14ac:dyDescent="0.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</row>
    <row r="135" spans="1:22" x14ac:dyDescent="0.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</row>
    <row r="136" spans="1:22" x14ac:dyDescent="0.2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</row>
    <row r="137" spans="1:22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</row>
    <row r="138" spans="1:22" x14ac:dyDescent="0.2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</row>
    <row r="139" spans="1:22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</row>
    <row r="140" spans="1:22" x14ac:dyDescent="0.2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</row>
    <row r="141" spans="1:22" x14ac:dyDescent="0.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</row>
    <row r="142" spans="1:22" x14ac:dyDescent="0.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</row>
    <row r="143" spans="1:22" x14ac:dyDescent="0.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</row>
    <row r="144" spans="1:22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</row>
    <row r="145" spans="1:22" x14ac:dyDescent="0.2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</row>
    <row r="146" spans="1:22" x14ac:dyDescent="0.2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</row>
    <row r="147" spans="1:22" x14ac:dyDescent="0.2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</row>
    <row r="148" spans="1:22" x14ac:dyDescent="0.2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</row>
    <row r="149" spans="1:22" x14ac:dyDescent="0.2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</row>
    <row r="150" spans="1:22" x14ac:dyDescent="0.2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</row>
    <row r="151" spans="1:22" x14ac:dyDescent="0.2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</row>
    <row r="152" spans="1:22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</row>
    <row r="153" spans="1:22" x14ac:dyDescent="0.2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</row>
    <row r="154" spans="1:22" x14ac:dyDescent="0.2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</row>
    <row r="155" spans="1:22" x14ac:dyDescent="0.2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</row>
  </sheetData>
  <sheetProtection algorithmName="SHA-512" hashValue="QjqlkuLnapCIq2bwkSW8V/PQpuWmnRSCtMfbNSP/jRUpqTr4WqUQ7Uy6ojZqQVxzLb3QvdPtiRmvAiWZk3zmwg==" saltValue="dpvLSoJ8WrT5P2Bj2mCD0A==" spinCount="100000" sheet="1" objects="1" scenarios="1"/>
  <mergeCells count="4">
    <mergeCell ref="B5:C6"/>
    <mergeCell ref="E5:F6"/>
    <mergeCell ref="H5:K6"/>
    <mergeCell ref="D2:I3"/>
  </mergeCells>
  <conditionalFormatting sqref="F7:F8 C8">
    <cfRule type="colorScale" priority="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F9">
    <cfRule type="iconSet" priority="1">
      <iconSet>
        <cfvo type="percent" val="0"/>
        <cfvo type="percent" val="33"/>
        <cfvo type="percent" val="67"/>
      </iconSet>
    </cfRule>
  </conditionalFormatting>
  <conditionalFormatting sqref="G5:G39">
    <cfRule type="containsText" dxfId="2" priority="4" operator="containsText" text="Non Applicable">
      <formula>NOT(ISERROR(SEARCH("Non Applicable",G5)))</formula>
    </cfRule>
    <cfRule type="containsText" dxfId="1" priority="5" operator="containsText" text="Applicable">
      <formula>NOT(ISERROR(SEARCH("Applicable",G5)))</formula>
    </cfRule>
    <cfRule type="expression" dxfId="0" priority="6">
      <formula>$G$1=Applicable</formula>
    </cfRule>
  </conditionalFormatting>
  <dataValidations count="1">
    <dataValidation type="list" allowBlank="1" showInputMessage="1" showErrorMessage="1" sqref="G5:G39" xr:uid="{61B81ADE-F6DA-4DD0-BEFD-060C899C6231}">
      <formula1>"Applicable,Non applicable"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Props1.xml><?xml version="1.0" encoding="utf-8"?>
<ds:datastoreItem xmlns:ds="http://schemas.openxmlformats.org/officeDocument/2006/customXml" ds:itemID="{8028EDD0-896B-4F85-A68C-DFE35094A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7FBE06-777C-4000-B79B-59BF082D83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531FB2-FDB1-48F9-A537-FB7C1261ABB9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AUDIT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Anne Daron-Berthelon</cp:lastModifiedBy>
  <dcterms:created xsi:type="dcterms:W3CDTF">2024-12-11T12:38:44Z</dcterms:created>
  <dcterms:modified xsi:type="dcterms:W3CDTF">2025-02-27T08:17:11Z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